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immy.thomas@spherea.com\Desktop\"/>
    </mc:Choice>
  </mc:AlternateContent>
  <xr:revisionPtr revIDLastSave="0" documentId="13_ncr:1_{834F4B92-1259-4D80-A789-7F5BB4BEAE82}" xr6:coauthVersionLast="47" xr6:coauthVersionMax="47" xr10:uidLastSave="{00000000-0000-0000-0000-000000000000}"/>
  <bookViews>
    <workbookView xWindow="-120" yWindow="-120" windowWidth="25440" windowHeight="15390" xr2:uid="{8BECB8A1-18DD-4801-B5E8-D60750CAB285}"/>
  </bookViews>
  <sheets>
    <sheet name="Calcul chaine de gain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0" i="3" l="1"/>
  <c r="A51" i="3" s="1"/>
  <c r="A52" i="3" s="1"/>
  <c r="A53" i="3" s="1"/>
  <c r="A54" i="3" s="1"/>
  <c r="A55" i="3" s="1"/>
  <c r="A56" i="3" s="1"/>
  <c r="A57" i="3" s="1"/>
  <c r="K15" i="3"/>
  <c r="I15" i="3"/>
  <c r="H15" i="3"/>
  <c r="F15" i="3"/>
  <c r="E15" i="3"/>
  <c r="C15" i="3"/>
  <c r="A15" i="3"/>
  <c r="I20" i="3" l="1"/>
  <c r="J20" i="3" s="1"/>
  <c r="C20" i="3"/>
  <c r="J22" i="3"/>
  <c r="R11" i="3" s="1"/>
  <c r="S11" i="3" s="1"/>
  <c r="A58" i="3"/>
  <c r="G15" i="3"/>
  <c r="F20" i="3"/>
  <c r="B15" i="3"/>
  <c r="D15" i="3"/>
  <c r="A59" i="3" l="1"/>
  <c r="R20" i="3"/>
  <c r="D20" i="3"/>
  <c r="B75" i="3" l="1"/>
  <c r="B155" i="3"/>
  <c r="B44" i="3"/>
  <c r="B60" i="3"/>
  <c r="B76" i="3"/>
  <c r="B92" i="3"/>
  <c r="B108" i="3"/>
  <c r="B124" i="3"/>
  <c r="B140" i="3"/>
  <c r="B164" i="3"/>
  <c r="B133" i="3"/>
  <c r="B165" i="3"/>
  <c r="B37" i="3"/>
  <c r="B45" i="3"/>
  <c r="B53" i="3"/>
  <c r="B61" i="3"/>
  <c r="B69" i="3"/>
  <c r="B77" i="3"/>
  <c r="B85" i="3"/>
  <c r="B93" i="3"/>
  <c r="B101" i="3"/>
  <c r="B109" i="3"/>
  <c r="B117" i="3"/>
  <c r="B125" i="3"/>
  <c r="B149" i="3"/>
  <c r="B38" i="3"/>
  <c r="B46" i="3"/>
  <c r="B54" i="3"/>
  <c r="B62" i="3"/>
  <c r="B70" i="3"/>
  <c r="B78" i="3"/>
  <c r="B86" i="3"/>
  <c r="B94" i="3"/>
  <c r="B102" i="3"/>
  <c r="B110" i="3"/>
  <c r="B118" i="3"/>
  <c r="B126" i="3"/>
  <c r="B134" i="3"/>
  <c r="B142" i="3"/>
  <c r="B150" i="3"/>
  <c r="B158" i="3"/>
  <c r="B166" i="3"/>
  <c r="B39" i="3"/>
  <c r="B47" i="3"/>
  <c r="B55" i="3"/>
  <c r="B63" i="3"/>
  <c r="B71" i="3"/>
  <c r="B79" i="3"/>
  <c r="B95" i="3"/>
  <c r="B103" i="3"/>
  <c r="B111" i="3"/>
  <c r="B119" i="3"/>
  <c r="B127" i="3"/>
  <c r="B135" i="3"/>
  <c r="B143" i="3"/>
  <c r="B151" i="3"/>
  <c r="B159" i="3"/>
  <c r="B40" i="3"/>
  <c r="B56" i="3"/>
  <c r="B64" i="3"/>
  <c r="B80" i="3"/>
  <c r="B96" i="3"/>
  <c r="B104" i="3"/>
  <c r="B120" i="3"/>
  <c r="B136" i="3"/>
  <c r="B144" i="3"/>
  <c r="B160" i="3"/>
  <c r="B137" i="3"/>
  <c r="B169" i="3"/>
  <c r="B87" i="3"/>
  <c r="B167" i="3"/>
  <c r="B48" i="3"/>
  <c r="B72" i="3"/>
  <c r="B88" i="3"/>
  <c r="B112" i="3"/>
  <c r="B128" i="3"/>
  <c r="B152" i="3"/>
  <c r="B168" i="3"/>
  <c r="B145" i="3"/>
  <c r="B161" i="3"/>
  <c r="B41" i="3"/>
  <c r="B49" i="3"/>
  <c r="B57" i="3"/>
  <c r="B65" i="3"/>
  <c r="B73" i="3"/>
  <c r="B81" i="3"/>
  <c r="B89" i="3"/>
  <c r="B97" i="3"/>
  <c r="B105" i="3"/>
  <c r="B113" i="3"/>
  <c r="B121" i="3"/>
  <c r="B129" i="3"/>
  <c r="B153" i="3"/>
  <c r="B42" i="3"/>
  <c r="B50" i="3"/>
  <c r="B58" i="3"/>
  <c r="B66" i="3"/>
  <c r="B74" i="3"/>
  <c r="B82" i="3"/>
  <c r="B90" i="3"/>
  <c r="B98" i="3"/>
  <c r="B106" i="3"/>
  <c r="B114" i="3"/>
  <c r="B122" i="3"/>
  <c r="B130" i="3"/>
  <c r="B138" i="3"/>
  <c r="B146" i="3"/>
  <c r="B154" i="3"/>
  <c r="B162" i="3"/>
  <c r="B34" i="3"/>
  <c r="B35" i="3"/>
  <c r="B43" i="3"/>
  <c r="B51" i="3"/>
  <c r="B59" i="3"/>
  <c r="B67" i="3"/>
  <c r="B83" i="3"/>
  <c r="B91" i="3"/>
  <c r="B99" i="3"/>
  <c r="B107" i="3"/>
  <c r="B115" i="3"/>
  <c r="B123" i="3"/>
  <c r="B131" i="3"/>
  <c r="B139" i="3"/>
  <c r="B147" i="3"/>
  <c r="B163" i="3"/>
  <c r="B36" i="3"/>
  <c r="B52" i="3"/>
  <c r="B68" i="3"/>
  <c r="B84" i="3"/>
  <c r="B100" i="3"/>
  <c r="B116" i="3"/>
  <c r="B132" i="3"/>
  <c r="B148" i="3"/>
  <c r="B156" i="3"/>
  <c r="B141" i="3"/>
  <c r="B157" i="3"/>
  <c r="A60" i="3"/>
  <c r="C50" i="3"/>
  <c r="C38" i="3"/>
  <c r="C46" i="3"/>
  <c r="C54" i="3"/>
  <c r="C57" i="3"/>
  <c r="C59" i="3"/>
  <c r="C52" i="3"/>
  <c r="C58" i="3"/>
  <c r="C60" i="3"/>
  <c r="C40" i="3"/>
  <c r="C37" i="3"/>
  <c r="C56" i="3"/>
  <c r="C35" i="3"/>
  <c r="C39" i="3"/>
  <c r="C47" i="3"/>
  <c r="C55" i="3"/>
  <c r="C41" i="3"/>
  <c r="C48" i="3"/>
  <c r="C43" i="3"/>
  <c r="C36" i="3"/>
  <c r="C53" i="3"/>
  <c r="C49" i="3"/>
  <c r="C42" i="3"/>
  <c r="C45" i="3"/>
  <c r="C51" i="3"/>
  <c r="C44" i="3"/>
  <c r="D23" i="3"/>
  <c r="E20" i="3" s="1"/>
  <c r="G20" i="3" s="1"/>
  <c r="C34" i="3"/>
  <c r="A61" i="3" l="1"/>
  <c r="D54" i="3"/>
  <c r="D42" i="3"/>
  <c r="D43" i="3"/>
  <c r="D53" i="3"/>
  <c r="D35" i="3"/>
  <c r="D48" i="3"/>
  <c r="D38" i="3"/>
  <c r="D55" i="3"/>
  <c r="D51" i="3"/>
  <c r="D41" i="3"/>
  <c r="D49" i="3"/>
  <c r="D47" i="3"/>
  <c r="D34" i="3"/>
  <c r="D52" i="3"/>
  <c r="D56" i="3"/>
  <c r="D59" i="3"/>
  <c r="D36" i="3"/>
  <c r="D60" i="3"/>
  <c r="D40" i="3"/>
  <c r="D45" i="3"/>
  <c r="D46" i="3"/>
  <c r="D39" i="3"/>
  <c r="D61" i="3"/>
  <c r="D50" i="3"/>
  <c r="D58" i="3"/>
  <c r="D37" i="3"/>
  <c r="G23" i="3"/>
  <c r="H20" i="3" s="1"/>
  <c r="K20" i="3" s="1"/>
  <c r="K22" i="3" s="1"/>
  <c r="D57" i="3"/>
  <c r="D44" i="3"/>
  <c r="A62" i="3" l="1"/>
  <c r="C61" i="3"/>
  <c r="L22" i="3"/>
  <c r="T11" i="3" s="1"/>
  <c r="U11" i="3" s="1"/>
  <c r="E47" i="3"/>
  <c r="E39" i="3"/>
  <c r="E45" i="3"/>
  <c r="E53" i="3"/>
  <c r="E48" i="3"/>
  <c r="E37" i="3"/>
  <c r="E43" i="3"/>
  <c r="E51" i="3"/>
  <c r="E57" i="3"/>
  <c r="E41" i="3"/>
  <c r="E55" i="3"/>
  <c r="E35" i="3"/>
  <c r="E40" i="3"/>
  <c r="E49" i="3"/>
  <c r="E36" i="3"/>
  <c r="E56" i="3"/>
  <c r="E34" i="3"/>
  <c r="E42" i="3"/>
  <c r="E46" i="3"/>
  <c r="E44" i="3"/>
  <c r="E50" i="3"/>
  <c r="E52" i="3"/>
  <c r="L23" i="3"/>
  <c r="E54" i="3"/>
  <c r="E38" i="3"/>
  <c r="E62" i="3"/>
  <c r="E58" i="3"/>
  <c r="E61" i="3"/>
  <c r="E60" i="3"/>
  <c r="E59" i="3"/>
  <c r="A63" i="3" l="1"/>
  <c r="C62" i="3"/>
  <c r="D62" i="3"/>
  <c r="F41" i="3"/>
  <c r="F45" i="3"/>
  <c r="F50" i="3"/>
  <c r="F36" i="3"/>
  <c r="F38" i="3"/>
  <c r="F43" i="3"/>
  <c r="F48" i="3"/>
  <c r="V11" i="3"/>
  <c r="F61" i="3"/>
  <c r="F46" i="3"/>
  <c r="F40" i="3"/>
  <c r="F57" i="3"/>
  <c r="F63" i="3"/>
  <c r="F54" i="3"/>
  <c r="F60" i="3"/>
  <c r="F52" i="3"/>
  <c r="F44" i="3"/>
  <c r="F59" i="3"/>
  <c r="F58" i="3"/>
  <c r="F56" i="3"/>
  <c r="F37" i="3"/>
  <c r="F51" i="3"/>
  <c r="F35" i="3"/>
  <c r="F34" i="3"/>
  <c r="F49" i="3"/>
  <c r="F55" i="3"/>
  <c r="F42" i="3"/>
  <c r="F39" i="3"/>
  <c r="F47" i="3"/>
  <c r="F53" i="3"/>
  <c r="F62" i="3"/>
  <c r="C63" i="3" l="1"/>
  <c r="A64" i="3"/>
  <c r="D63" i="3"/>
  <c r="E63" i="3"/>
  <c r="C64" i="3" l="1"/>
  <c r="A65" i="3"/>
  <c r="D64" i="3"/>
  <c r="E64" i="3"/>
  <c r="F64" i="3"/>
  <c r="C65" i="3" l="1"/>
  <c r="A66" i="3"/>
  <c r="D65" i="3"/>
  <c r="E65" i="3"/>
  <c r="F65" i="3"/>
  <c r="C66" i="3" l="1"/>
  <c r="A67" i="3"/>
  <c r="D66" i="3"/>
  <c r="E66" i="3"/>
  <c r="F66" i="3"/>
  <c r="C67" i="3" l="1"/>
  <c r="D67" i="3"/>
  <c r="A68" i="3"/>
  <c r="E67" i="3"/>
  <c r="F67" i="3"/>
  <c r="C68" i="3" l="1"/>
  <c r="D68" i="3"/>
  <c r="F68" i="3"/>
  <c r="A69" i="3"/>
  <c r="E68" i="3"/>
  <c r="C69" i="3" l="1"/>
  <c r="E69" i="3"/>
  <c r="A70" i="3"/>
  <c r="D69" i="3"/>
  <c r="F69" i="3"/>
  <c r="C70" i="3" l="1"/>
  <c r="A71" i="3"/>
  <c r="E70" i="3"/>
  <c r="F70" i="3"/>
  <c r="D70" i="3"/>
  <c r="C71" i="3" l="1"/>
  <c r="A72" i="3"/>
  <c r="D71" i="3"/>
  <c r="E71" i="3"/>
  <c r="F71" i="3"/>
  <c r="C72" i="3" l="1"/>
  <c r="D72" i="3"/>
  <c r="A73" i="3"/>
  <c r="E72" i="3"/>
  <c r="F72" i="3"/>
  <c r="C73" i="3" l="1"/>
  <c r="A74" i="3"/>
  <c r="E73" i="3"/>
  <c r="F73" i="3"/>
  <c r="D73" i="3"/>
  <c r="C74" i="3" l="1"/>
  <c r="A75" i="3"/>
  <c r="E74" i="3"/>
  <c r="D74" i="3"/>
  <c r="F74" i="3"/>
  <c r="C75" i="3" l="1"/>
  <c r="D75" i="3"/>
  <c r="A76" i="3"/>
  <c r="F75" i="3"/>
  <c r="E75" i="3"/>
  <c r="C76" i="3" l="1"/>
  <c r="A77" i="3"/>
  <c r="D76" i="3"/>
  <c r="E76" i="3"/>
  <c r="F76" i="3"/>
  <c r="C77" i="3" l="1"/>
  <c r="A78" i="3"/>
  <c r="D77" i="3"/>
  <c r="E77" i="3"/>
  <c r="F77" i="3"/>
  <c r="C78" i="3" l="1"/>
  <c r="A79" i="3"/>
  <c r="F78" i="3"/>
  <c r="D78" i="3"/>
  <c r="E78" i="3"/>
  <c r="C79" i="3" l="1"/>
  <c r="D79" i="3"/>
  <c r="F79" i="3"/>
  <c r="E79" i="3"/>
  <c r="A80" i="3"/>
  <c r="C80" i="3" l="1"/>
  <c r="A81" i="3"/>
  <c r="E80" i="3"/>
  <c r="F80" i="3"/>
  <c r="D80" i="3"/>
  <c r="C81" i="3" l="1"/>
  <c r="E81" i="3"/>
  <c r="A82" i="3"/>
  <c r="D81" i="3"/>
  <c r="F81" i="3"/>
  <c r="C82" i="3" l="1"/>
  <c r="A83" i="3"/>
  <c r="D82" i="3"/>
  <c r="E82" i="3"/>
  <c r="F82" i="3"/>
  <c r="C83" i="3" l="1"/>
  <c r="F83" i="3"/>
  <c r="A84" i="3"/>
  <c r="E83" i="3"/>
  <c r="D83" i="3"/>
  <c r="C84" i="3" l="1"/>
  <c r="F84" i="3"/>
  <c r="A85" i="3"/>
  <c r="E84" i="3"/>
  <c r="D84" i="3"/>
  <c r="C85" i="3" l="1"/>
  <c r="A86" i="3"/>
  <c r="E85" i="3"/>
  <c r="F85" i="3"/>
  <c r="D85" i="3"/>
  <c r="C86" i="3" l="1"/>
  <c r="E86" i="3"/>
  <c r="F86" i="3"/>
  <c r="A87" i="3"/>
  <c r="D86" i="3"/>
  <c r="C87" i="3" l="1"/>
  <c r="A88" i="3"/>
  <c r="F87" i="3"/>
  <c r="D87" i="3"/>
  <c r="E87" i="3"/>
  <c r="C88" i="3" l="1"/>
  <c r="E88" i="3"/>
  <c r="D88" i="3"/>
  <c r="A89" i="3"/>
  <c r="F88" i="3"/>
  <c r="C89" i="3" l="1"/>
  <c r="E89" i="3"/>
  <c r="D89" i="3"/>
  <c r="F89" i="3"/>
  <c r="A90" i="3"/>
  <c r="C90" i="3" l="1"/>
  <c r="A91" i="3"/>
  <c r="E90" i="3"/>
  <c r="D90" i="3"/>
  <c r="F90" i="3"/>
  <c r="C91" i="3" l="1"/>
  <c r="A92" i="3"/>
  <c r="D91" i="3"/>
  <c r="E91" i="3"/>
  <c r="F91" i="3"/>
  <c r="C92" i="3" l="1"/>
  <c r="A93" i="3"/>
  <c r="D92" i="3"/>
  <c r="E92" i="3"/>
  <c r="F92" i="3"/>
  <c r="C93" i="3" l="1"/>
  <c r="A94" i="3"/>
  <c r="E93" i="3"/>
  <c r="D93" i="3"/>
  <c r="F93" i="3"/>
  <c r="C94" i="3" l="1"/>
  <c r="A95" i="3"/>
  <c r="E94" i="3"/>
  <c r="D94" i="3"/>
  <c r="F94" i="3"/>
  <c r="C95" i="3" l="1"/>
  <c r="F95" i="3"/>
  <c r="E95" i="3"/>
  <c r="A96" i="3"/>
  <c r="D95" i="3"/>
  <c r="C96" i="3" l="1"/>
  <c r="D96" i="3"/>
  <c r="F96" i="3"/>
  <c r="A97" i="3"/>
  <c r="E96" i="3"/>
  <c r="C97" i="3" l="1"/>
  <c r="D97" i="3"/>
  <c r="F97" i="3"/>
  <c r="A98" i="3"/>
  <c r="E97" i="3"/>
  <c r="C98" i="3" l="1"/>
  <c r="A99" i="3"/>
  <c r="D98" i="3"/>
  <c r="E98" i="3"/>
  <c r="F98" i="3"/>
  <c r="C99" i="3" l="1"/>
  <c r="D99" i="3"/>
  <c r="F99" i="3"/>
  <c r="A100" i="3"/>
  <c r="E99" i="3"/>
  <c r="C100" i="3" l="1"/>
  <c r="D100" i="3"/>
  <c r="E100" i="3"/>
  <c r="F100" i="3"/>
  <c r="A101" i="3"/>
  <c r="C101" i="3" l="1"/>
  <c r="A102" i="3"/>
  <c r="E101" i="3"/>
  <c r="D101" i="3"/>
  <c r="F101" i="3"/>
  <c r="C102" i="3" l="1"/>
  <c r="D102" i="3"/>
  <c r="A103" i="3"/>
  <c r="E102" i="3"/>
  <c r="F102" i="3"/>
  <c r="C103" i="3" l="1"/>
  <c r="D103" i="3"/>
  <c r="A104" i="3"/>
  <c r="E103" i="3"/>
  <c r="F103" i="3"/>
  <c r="C104" i="3" l="1"/>
  <c r="F104" i="3"/>
  <c r="D104" i="3"/>
  <c r="A105" i="3"/>
  <c r="E104" i="3"/>
  <c r="C105" i="3" l="1"/>
  <c r="A106" i="3"/>
  <c r="E105" i="3"/>
  <c r="F105" i="3"/>
  <c r="D105" i="3"/>
  <c r="C106" i="3" l="1"/>
  <c r="A107" i="3"/>
  <c r="E106" i="3"/>
  <c r="D106" i="3"/>
  <c r="F106" i="3"/>
  <c r="C107" i="3" l="1"/>
  <c r="A108" i="3"/>
  <c r="D107" i="3"/>
  <c r="E107" i="3"/>
  <c r="F107" i="3"/>
  <c r="C108" i="3" l="1"/>
  <c r="A109" i="3"/>
  <c r="F108" i="3"/>
  <c r="D108" i="3"/>
  <c r="E108" i="3"/>
  <c r="C109" i="3" l="1"/>
  <c r="A110" i="3"/>
  <c r="D109" i="3"/>
  <c r="E109" i="3"/>
  <c r="F109" i="3"/>
  <c r="C110" i="3" l="1"/>
  <c r="E110" i="3"/>
  <c r="D110" i="3"/>
  <c r="F110" i="3"/>
  <c r="A111" i="3"/>
  <c r="C111" i="3" l="1"/>
  <c r="F111" i="3"/>
  <c r="A112" i="3"/>
  <c r="D111" i="3"/>
  <c r="E111" i="3"/>
  <c r="C112" i="3" l="1"/>
  <c r="D112" i="3"/>
  <c r="F112" i="3"/>
  <c r="A113" i="3"/>
  <c r="E112" i="3"/>
  <c r="C113" i="3" l="1"/>
  <c r="A114" i="3"/>
  <c r="D113" i="3"/>
  <c r="E113" i="3"/>
  <c r="F113" i="3"/>
  <c r="C114" i="3" l="1"/>
  <c r="D114" i="3"/>
  <c r="F114" i="3"/>
  <c r="A115" i="3"/>
  <c r="E114" i="3"/>
  <c r="C115" i="3" l="1"/>
  <c r="A116" i="3"/>
  <c r="D115" i="3"/>
  <c r="E115" i="3"/>
  <c r="F115" i="3"/>
  <c r="C116" i="3" l="1"/>
  <c r="A117" i="3"/>
  <c r="E116" i="3"/>
  <c r="D116" i="3"/>
  <c r="F116" i="3"/>
  <c r="C117" i="3" l="1"/>
  <c r="A118" i="3"/>
  <c r="D117" i="3"/>
  <c r="E117" i="3"/>
  <c r="F117" i="3"/>
  <c r="C118" i="3" l="1"/>
  <c r="D118" i="3"/>
  <c r="A119" i="3"/>
  <c r="E118" i="3"/>
  <c r="F118" i="3"/>
  <c r="C119" i="3" l="1"/>
  <c r="D119" i="3"/>
  <c r="F119" i="3"/>
  <c r="A120" i="3"/>
  <c r="E119" i="3"/>
  <c r="C120" i="3" l="1"/>
  <c r="E120" i="3"/>
  <c r="F120" i="3"/>
  <c r="A121" i="3"/>
  <c r="D120" i="3"/>
  <c r="C121" i="3" l="1"/>
  <c r="D121" i="3"/>
  <c r="E121" i="3"/>
  <c r="F121" i="3"/>
  <c r="A122" i="3"/>
  <c r="C122" i="3" l="1"/>
  <c r="E122" i="3"/>
  <c r="D122" i="3"/>
  <c r="A123" i="3"/>
  <c r="F122" i="3"/>
  <c r="C123" i="3" l="1"/>
  <c r="A124" i="3"/>
  <c r="E123" i="3"/>
  <c r="D123" i="3"/>
  <c r="F123" i="3"/>
  <c r="C124" i="3" l="1"/>
  <c r="E124" i="3"/>
  <c r="D124" i="3"/>
  <c r="F124" i="3"/>
  <c r="A125" i="3"/>
  <c r="C125" i="3" l="1"/>
  <c r="E125" i="3"/>
  <c r="A126" i="3"/>
  <c r="D125" i="3"/>
  <c r="F125" i="3"/>
  <c r="C126" i="3" l="1"/>
  <c r="A127" i="3"/>
  <c r="E126" i="3"/>
  <c r="D126" i="3"/>
  <c r="F126" i="3"/>
  <c r="C127" i="3" l="1"/>
  <c r="E127" i="3"/>
  <c r="F127" i="3"/>
  <c r="A128" i="3"/>
  <c r="D127" i="3"/>
  <c r="C128" i="3" l="1"/>
  <c r="A129" i="3"/>
  <c r="E128" i="3"/>
  <c r="D128" i="3"/>
  <c r="F128" i="3"/>
  <c r="C129" i="3" l="1"/>
  <c r="A130" i="3"/>
  <c r="E129" i="3"/>
  <c r="D129" i="3"/>
  <c r="F129" i="3"/>
  <c r="C130" i="3" l="1"/>
  <c r="F130" i="3"/>
  <c r="A131" i="3"/>
  <c r="E130" i="3"/>
  <c r="D130" i="3"/>
  <c r="C131" i="3" l="1"/>
  <c r="A132" i="3"/>
  <c r="E131" i="3"/>
  <c r="D131" i="3"/>
  <c r="F131" i="3"/>
  <c r="C132" i="3" l="1"/>
  <c r="D132" i="3"/>
  <c r="A133" i="3"/>
  <c r="E132" i="3"/>
  <c r="F132" i="3"/>
  <c r="C133" i="3" l="1"/>
  <c r="D133" i="3"/>
  <c r="E133" i="3"/>
  <c r="F133" i="3"/>
  <c r="A134" i="3"/>
  <c r="C134" i="3" l="1"/>
  <c r="A135" i="3"/>
  <c r="F134" i="3"/>
  <c r="D134" i="3"/>
  <c r="E134" i="3"/>
  <c r="C135" i="3" l="1"/>
  <c r="D135" i="3"/>
  <c r="F135" i="3"/>
  <c r="A136" i="3"/>
  <c r="E135" i="3"/>
  <c r="C136" i="3" l="1"/>
  <c r="D136" i="3"/>
  <c r="E136" i="3"/>
  <c r="F136" i="3"/>
  <c r="A137" i="3"/>
  <c r="C137" i="3" l="1"/>
  <c r="A138" i="3"/>
  <c r="E137" i="3"/>
  <c r="D137" i="3"/>
  <c r="F137" i="3"/>
  <c r="C138" i="3" l="1"/>
  <c r="E138" i="3"/>
  <c r="F138" i="3"/>
  <c r="A139" i="3"/>
  <c r="D138" i="3"/>
  <c r="C139" i="3" l="1"/>
  <c r="D139" i="3"/>
  <c r="F139" i="3"/>
  <c r="A140" i="3"/>
  <c r="E139" i="3"/>
  <c r="C140" i="3" l="1"/>
  <c r="A141" i="3"/>
  <c r="D140" i="3"/>
  <c r="F140" i="3"/>
  <c r="E140" i="3"/>
  <c r="C141" i="3" l="1"/>
  <c r="E141" i="3"/>
  <c r="A142" i="3"/>
  <c r="D141" i="3"/>
  <c r="F141" i="3"/>
  <c r="C142" i="3" l="1"/>
  <c r="E142" i="3"/>
  <c r="A143" i="3"/>
  <c r="D142" i="3"/>
  <c r="F142" i="3"/>
  <c r="C143" i="3" l="1"/>
  <c r="A144" i="3"/>
  <c r="D143" i="3"/>
  <c r="F143" i="3"/>
  <c r="E143" i="3"/>
  <c r="C144" i="3" l="1"/>
  <c r="E144" i="3"/>
  <c r="F144" i="3"/>
  <c r="A145" i="3"/>
  <c r="D144" i="3"/>
  <c r="C145" i="3" l="1"/>
  <c r="A146" i="3"/>
  <c r="D145" i="3"/>
  <c r="E145" i="3"/>
  <c r="F145" i="3"/>
  <c r="C146" i="3" l="1"/>
  <c r="A147" i="3"/>
  <c r="E146" i="3"/>
  <c r="D146" i="3"/>
  <c r="F146" i="3"/>
  <c r="C147" i="3" l="1"/>
  <c r="E147" i="3"/>
  <c r="A148" i="3"/>
  <c r="F147" i="3"/>
  <c r="D147" i="3"/>
  <c r="C148" i="3" l="1"/>
  <c r="A149" i="3"/>
  <c r="D148" i="3"/>
  <c r="F148" i="3"/>
  <c r="E148" i="3"/>
  <c r="C149" i="3" l="1"/>
  <c r="A150" i="3"/>
  <c r="D149" i="3"/>
  <c r="E149" i="3"/>
  <c r="F149" i="3"/>
  <c r="C150" i="3" l="1"/>
  <c r="A151" i="3"/>
  <c r="D150" i="3"/>
  <c r="E150" i="3"/>
  <c r="F150" i="3"/>
  <c r="C151" i="3" l="1"/>
  <c r="A152" i="3"/>
  <c r="E151" i="3"/>
  <c r="D151" i="3"/>
  <c r="F151" i="3"/>
  <c r="C152" i="3" l="1"/>
  <c r="A153" i="3"/>
  <c r="E152" i="3"/>
  <c r="D152" i="3"/>
  <c r="F152" i="3"/>
  <c r="C153" i="3" l="1"/>
  <c r="A154" i="3"/>
  <c r="D153" i="3"/>
  <c r="E153" i="3"/>
  <c r="F153" i="3"/>
  <c r="C154" i="3" l="1"/>
  <c r="A155" i="3"/>
  <c r="E154" i="3"/>
  <c r="D154" i="3"/>
  <c r="F154" i="3"/>
  <c r="C155" i="3" l="1"/>
  <c r="A156" i="3"/>
  <c r="D155" i="3"/>
  <c r="E155" i="3"/>
  <c r="F155" i="3"/>
  <c r="C156" i="3" l="1"/>
  <c r="A157" i="3"/>
  <c r="E156" i="3"/>
  <c r="D156" i="3"/>
  <c r="F156" i="3"/>
  <c r="C157" i="3" l="1"/>
  <c r="A158" i="3"/>
  <c r="D157" i="3"/>
  <c r="E157" i="3"/>
  <c r="F157" i="3"/>
  <c r="C158" i="3" l="1"/>
  <c r="A159" i="3"/>
  <c r="E158" i="3"/>
  <c r="D158" i="3"/>
  <c r="F158" i="3"/>
  <c r="C159" i="3" l="1"/>
  <c r="A160" i="3"/>
  <c r="E159" i="3"/>
  <c r="D159" i="3"/>
  <c r="F159" i="3"/>
  <c r="C160" i="3" l="1"/>
  <c r="A161" i="3"/>
  <c r="D160" i="3"/>
  <c r="E160" i="3"/>
  <c r="F160" i="3"/>
  <c r="C161" i="3" l="1"/>
  <c r="A162" i="3"/>
  <c r="E161" i="3"/>
  <c r="D161" i="3"/>
  <c r="F161" i="3"/>
  <c r="C162" i="3" l="1"/>
  <c r="A163" i="3"/>
  <c r="E162" i="3"/>
  <c r="D162" i="3"/>
  <c r="F162" i="3"/>
  <c r="C163" i="3" l="1"/>
  <c r="A164" i="3"/>
  <c r="E163" i="3"/>
  <c r="D163" i="3"/>
  <c r="F163" i="3"/>
  <c r="C164" i="3" l="1"/>
  <c r="A165" i="3"/>
  <c r="D164" i="3"/>
  <c r="E164" i="3"/>
  <c r="F164" i="3"/>
  <c r="C165" i="3" l="1"/>
  <c r="A166" i="3"/>
  <c r="E165" i="3"/>
  <c r="D165" i="3"/>
  <c r="F165" i="3"/>
  <c r="C166" i="3" l="1"/>
  <c r="F166" i="3"/>
  <c r="D166" i="3"/>
  <c r="A167" i="3"/>
  <c r="E166" i="3"/>
  <c r="C167" i="3" l="1"/>
  <c r="E167" i="3"/>
  <c r="D167" i="3"/>
  <c r="A168" i="3"/>
  <c r="F167" i="3"/>
  <c r="C168" i="3" l="1"/>
  <c r="E168" i="3"/>
  <c r="D168" i="3"/>
  <c r="F168" i="3"/>
  <c r="A169" i="3"/>
  <c r="C169" i="3" l="1"/>
  <c r="F169" i="3"/>
  <c r="D169" i="3"/>
  <c r="E169" i="3"/>
</calcChain>
</file>

<file path=xl/sharedStrings.xml><?xml version="1.0" encoding="utf-8"?>
<sst xmlns="http://schemas.openxmlformats.org/spreadsheetml/2006/main" count="89" uniqueCount="55">
  <si>
    <t>http://www.ziggysono.com/pop/convert1.php</t>
  </si>
  <si>
    <t>Source</t>
  </si>
  <si>
    <t>Préampli ou filtre actif 1</t>
  </si>
  <si>
    <t>Amplificateur</t>
  </si>
  <si>
    <t>Préampli ou filtre actif 2</t>
  </si>
  <si>
    <t>Résultat</t>
  </si>
  <si>
    <t>Niveau maximum en dBV</t>
  </si>
  <si>
    <t>Niveau minimum en dBV</t>
  </si>
  <si>
    <t>Gain de l'ampli (fixe ou réglable)</t>
  </si>
  <si>
    <t>Niveau max exploitable</t>
  </si>
  <si>
    <t>Niveau min exploitable</t>
  </si>
  <si>
    <t>Dynamique</t>
  </si>
  <si>
    <t>Niveau min avec source</t>
  </si>
  <si>
    <t xml:space="preserve">Conversion dBu dBV Volts (ex : 20dBu = 7,75V): </t>
  </si>
  <si>
    <t>Niveau entrée max exploitable</t>
  </si>
  <si>
    <t>Niveau max théorique</t>
  </si>
  <si>
    <t>Niveau max possible (limite puissance ampli) en dBV</t>
  </si>
  <si>
    <t>Niveau min possible (limite bruit propre ampli) en dBV</t>
  </si>
  <si>
    <t>Niveau min possible en W</t>
  </si>
  <si>
    <t>Haut-parleur/Enceinte &amp; acoustique</t>
  </si>
  <si>
    <t>Ampli</t>
  </si>
  <si>
    <t>dB SPL à la position d'écoute</t>
  </si>
  <si>
    <t>Représentation plage dynamique en dB</t>
  </si>
  <si>
    <t>Cette feuille de calcul aide au calcul de la chaine de gain et donne une représentation graphique des pertes associés au chainage de la source jusqu'au son entendu.</t>
  </si>
  <si>
    <t>La valeurs à renseigner sont dans les cellules jaune.</t>
  </si>
  <si>
    <t>Pour supprimer un élément dans préampli ou filtre, il faut conserver les paramètres de dynamique et plage d'entrée/sortie afin que l'insertion soit théoriquement transparente.</t>
  </si>
  <si>
    <t>Bruit en sortie de l'ampli (entrée court-circuitée)</t>
  </si>
  <si>
    <t>+ Marge de gain pour EQ</t>
  </si>
  <si>
    <t>Perte à distance d'écoute par rapport à 1m</t>
  </si>
  <si>
    <t>dB</t>
  </si>
  <si>
    <t>dB/2,83V</t>
  </si>
  <si>
    <t>Sensibilité enceinte ou haut-parleur à 1m</t>
  </si>
  <si>
    <t>Bruit de la salle</t>
  </si>
  <si>
    <t xml:space="preserve">SPL max possible à la position d'écoute </t>
  </si>
  <si>
    <t>W/8Ohms</t>
  </si>
  <si>
    <t xml:space="preserve">Puissance max utilisée sur l'ampli </t>
  </si>
  <si>
    <t>SPL min possible à la position d'écoute</t>
  </si>
  <si>
    <t xml:space="preserve">Dynamique du système </t>
  </si>
  <si>
    <r>
      <t xml:space="preserve">SPL min (bruit) à 1m </t>
    </r>
    <r>
      <rPr>
        <sz val="8"/>
        <color theme="1"/>
        <rFont val="Calibri"/>
        <family val="2"/>
        <scheme val="minor"/>
      </rPr>
      <t xml:space="preserve"> 
</t>
    </r>
  </si>
  <si>
    <t>Sans prise en compte du bruit de la salle.</t>
  </si>
  <si>
    <t>Avec prise en compte du bruit de la salle.</t>
  </si>
  <si>
    <t>Marge de gain (EQ)</t>
  </si>
  <si>
    <t>Marge de gain
(EQ)</t>
  </si>
  <si>
    <t>V</t>
  </si>
  <si>
    <t>W/8 Ohms</t>
  </si>
  <si>
    <t>dBV</t>
  </si>
  <si>
    <t xml:space="preserve">Pmax </t>
  </si>
  <si>
    <t xml:space="preserve">Niveau maximal accepté en entrée </t>
  </si>
  <si>
    <t>Niveau maximum en sortie</t>
  </si>
  <si>
    <t xml:space="preserve">Dynamique ou S/N </t>
  </si>
  <si>
    <t>Niveau maximal en entrée</t>
  </si>
  <si>
    <t>Dynamique ou S/N</t>
  </si>
  <si>
    <t>Dynamique ou S/N de la source</t>
  </si>
  <si>
    <t xml:space="preserve">Niveau maximum de la source </t>
  </si>
  <si>
    <t>Niveau correspondand à la puissance de l'ampli en dBV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</si>
</sst>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theme="6" tint="-0.249977111117893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6">
    <xf numFmtId="0" fontId="0" fillId="0" borderId="0" xfId="0"/>
    <xf numFmtId="0" fontId="2" fillId="0" borderId="0" xfId="1"/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4" borderId="0" xfId="0" applyFill="1" applyBorder="1" applyAlignment="1">
      <alignment horizontal="center" vertical="center" wrapText="1"/>
    </xf>
    <xf numFmtId="0" fontId="0" fillId="4" borderId="2" xfId="0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20" fontId="0" fillId="0" borderId="0" xfId="0" applyNumberFormat="1"/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2" fontId="1" fillId="3" borderId="1" xfId="0" applyNumberFormat="1" applyFont="1" applyFill="1" applyBorder="1" applyAlignment="1">
      <alignment horizontal="center" vertical="center"/>
    </xf>
    <xf numFmtId="2" fontId="1" fillId="3" borderId="0" xfId="0" applyNumberFormat="1" applyFont="1" applyFill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2" fontId="1" fillId="3" borderId="2" xfId="0" applyNumberFormat="1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wrapText="1"/>
    </xf>
    <xf numFmtId="0" fontId="5" fillId="0" borderId="12" xfId="0" applyFont="1" applyBorder="1" applyAlignment="1">
      <alignment wrapText="1"/>
    </xf>
    <xf numFmtId="0" fontId="0" fillId="3" borderId="0" xfId="0" quotePrefix="1" applyFill="1" applyBorder="1" applyAlignment="1">
      <alignment horizontal="center" vertical="center" wrapText="1"/>
    </xf>
    <xf numFmtId="0" fontId="5" fillId="0" borderId="7" xfId="0" applyFont="1" applyBorder="1" applyAlignment="1">
      <alignment wrapText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4" borderId="7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2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/>
    </xf>
    <xf numFmtId="0" fontId="0" fillId="4" borderId="14" xfId="0" applyFont="1" applyFill="1" applyBorder="1" applyAlignment="1">
      <alignment horizontal="center" vertical="center"/>
    </xf>
    <xf numFmtId="0" fontId="1" fillId="4" borderId="14" xfId="0" applyFont="1" applyFill="1" applyBorder="1" applyAlignment="1">
      <alignment horizontal="center" vertical="center"/>
    </xf>
    <xf numFmtId="0" fontId="0" fillId="4" borderId="14" xfId="0" applyFill="1" applyBorder="1"/>
    <xf numFmtId="0" fontId="0" fillId="4" borderId="14" xfId="0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0" fontId="0" fillId="0" borderId="1" xfId="0" applyBorder="1"/>
    <xf numFmtId="0" fontId="0" fillId="0" borderId="0" xfId="0" applyBorder="1"/>
    <xf numFmtId="0" fontId="0" fillId="0" borderId="2" xfId="0" applyBorder="1"/>
    <xf numFmtId="0" fontId="0" fillId="3" borderId="1" xfId="0" applyFill="1" applyBorder="1"/>
    <xf numFmtId="0" fontId="0" fillId="3" borderId="2" xfId="0" applyFill="1" applyBorder="1"/>
    <xf numFmtId="0" fontId="0" fillId="3" borderId="0" xfId="0" applyFill="1"/>
    <xf numFmtId="0" fontId="5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20" fontId="4" fillId="0" borderId="0" xfId="0" applyNumberFormat="1" applyFont="1"/>
  </cellXfs>
  <cellStyles count="2">
    <cellStyle name="Lien hypertexte" xfId="1" builtinId="8"/>
    <cellStyle name="Normal" xfId="0" builtinId="0"/>
  </cellStyles>
  <dxfs count="12">
    <dxf>
      <font>
        <color rgb="FF00B0F0"/>
      </font>
      <fill>
        <patternFill patternType="lightGrid">
          <fgColor theme="1"/>
          <bgColor rgb="FF00B0F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B0F0"/>
      </font>
      <fill>
        <patternFill patternType="lightGrid">
          <bgColor rgb="FF00B0F0"/>
        </patternFill>
      </fill>
    </dxf>
    <dxf>
      <font>
        <color rgb="FF00B0F0"/>
      </font>
      <fill>
        <patternFill>
          <bgColor rgb="FF00B0F0"/>
        </patternFill>
      </fill>
    </dxf>
    <dxf>
      <font>
        <color rgb="FF00B0F0"/>
      </font>
      <fill>
        <patternFill patternType="lightGrid">
          <bgColor rgb="FF00B0F0"/>
        </patternFill>
      </fill>
    </dxf>
    <dxf>
      <font>
        <color rgb="FF00B0F0"/>
      </font>
      <fill>
        <patternFill>
          <bgColor rgb="FF00B0F0"/>
        </patternFill>
      </fill>
    </dxf>
    <dxf>
      <fill>
        <patternFill patternType="lightGrid">
          <bgColor rgb="FF00B0F0"/>
        </patternFill>
      </fill>
    </dxf>
    <dxf>
      <fill>
        <patternFill>
          <bgColor rgb="FF00B0F0"/>
        </patternFill>
      </fill>
    </dxf>
    <dxf>
      <font>
        <color rgb="FF00B0F0"/>
      </font>
      <fill>
        <patternFill patternType="lightGrid"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00B0F0"/>
      </font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ziggysono.com/pop/convert1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D94ED0-3235-4783-A84B-8077C34E01A7}">
  <dimension ref="A1:V169"/>
  <sheetViews>
    <sheetView tabSelected="1" topLeftCell="A7" zoomScale="85" zoomScaleNormal="85" workbookViewId="0">
      <selection activeCell="O19" sqref="O19"/>
    </sheetView>
  </sheetViews>
  <sheetFormatPr baseColWidth="10" defaultRowHeight="15" x14ac:dyDescent="0.25"/>
  <cols>
    <col min="1" max="1" width="14.140625" customWidth="1"/>
    <col min="2" max="2" width="16.28515625" bestFit="1" customWidth="1"/>
    <col min="9" max="9" width="12" bestFit="1" customWidth="1"/>
    <col min="12" max="12" width="12" bestFit="1" customWidth="1"/>
  </cols>
  <sheetData>
    <row r="1" spans="1:22" x14ac:dyDescent="0.25">
      <c r="A1" t="s">
        <v>23</v>
      </c>
    </row>
    <row r="2" spans="1:22" x14ac:dyDescent="0.25">
      <c r="A2" t="s">
        <v>24</v>
      </c>
    </row>
    <row r="3" spans="1:22" x14ac:dyDescent="0.25">
      <c r="A3" t="s">
        <v>25</v>
      </c>
    </row>
    <row r="5" spans="1:22" x14ac:dyDescent="0.25">
      <c r="A5" t="s">
        <v>13</v>
      </c>
      <c r="E5" s="1" t="s">
        <v>0</v>
      </c>
    </row>
    <row r="8" spans="1:22" ht="17.45" customHeight="1" thickBot="1" x14ac:dyDescent="0.3"/>
    <row r="9" spans="1:22" ht="45.75" thickBot="1" x14ac:dyDescent="0.3">
      <c r="A9" s="53" t="s">
        <v>1</v>
      </c>
      <c r="B9" s="55"/>
      <c r="C9" s="62" t="s">
        <v>2</v>
      </c>
      <c r="D9" s="63"/>
      <c r="E9" s="64"/>
      <c r="F9" s="53" t="s">
        <v>4</v>
      </c>
      <c r="G9" s="65"/>
      <c r="H9" s="66"/>
      <c r="I9" s="62" t="s">
        <v>3</v>
      </c>
      <c r="J9" s="67"/>
      <c r="K9" s="67"/>
      <c r="L9" s="67"/>
      <c r="M9" s="68"/>
      <c r="N9" s="87" t="s">
        <v>42</v>
      </c>
      <c r="O9" s="53" t="s">
        <v>19</v>
      </c>
      <c r="P9" s="54"/>
      <c r="Q9" s="55"/>
      <c r="R9" s="56" t="s">
        <v>5</v>
      </c>
      <c r="S9" s="57"/>
      <c r="T9" s="57"/>
      <c r="U9" s="57"/>
      <c r="V9" s="58"/>
    </row>
    <row r="10" spans="1:22" ht="88.9" customHeight="1" x14ac:dyDescent="0.25">
      <c r="A10" s="5" t="s">
        <v>53</v>
      </c>
      <c r="B10" s="6" t="s">
        <v>52</v>
      </c>
      <c r="C10" s="7" t="s">
        <v>50</v>
      </c>
      <c r="D10" s="8" t="s">
        <v>51</v>
      </c>
      <c r="E10" s="9" t="s">
        <v>48</v>
      </c>
      <c r="F10" s="5" t="s">
        <v>50</v>
      </c>
      <c r="G10" s="10" t="s">
        <v>49</v>
      </c>
      <c r="H10" s="11" t="s">
        <v>48</v>
      </c>
      <c r="I10" s="7" t="s">
        <v>47</v>
      </c>
      <c r="J10" s="8" t="s">
        <v>8</v>
      </c>
      <c r="K10" s="8" t="s">
        <v>46</v>
      </c>
      <c r="L10" s="8" t="s">
        <v>26</v>
      </c>
      <c r="M10" s="9"/>
      <c r="N10" s="88" t="s">
        <v>41</v>
      </c>
      <c r="O10" s="5" t="s">
        <v>32</v>
      </c>
      <c r="P10" s="10" t="s">
        <v>31</v>
      </c>
      <c r="Q10" s="6" t="s">
        <v>28</v>
      </c>
      <c r="R10" s="12" t="s">
        <v>35</v>
      </c>
      <c r="S10" s="13" t="s">
        <v>33</v>
      </c>
      <c r="T10" s="13" t="s">
        <v>38</v>
      </c>
      <c r="U10" s="13" t="s">
        <v>36</v>
      </c>
      <c r="V10" s="14" t="s">
        <v>37</v>
      </c>
    </row>
    <row r="11" spans="1:22" x14ac:dyDescent="0.25">
      <c r="A11" s="15">
        <v>7.75</v>
      </c>
      <c r="B11" s="16">
        <v>120</v>
      </c>
      <c r="C11" s="15">
        <v>5</v>
      </c>
      <c r="D11" s="17">
        <v>110</v>
      </c>
      <c r="E11" s="16">
        <v>5</v>
      </c>
      <c r="F11" s="15">
        <v>7.75</v>
      </c>
      <c r="G11" s="17">
        <v>100</v>
      </c>
      <c r="H11" s="16">
        <v>7.75</v>
      </c>
      <c r="I11" s="15">
        <v>9</v>
      </c>
      <c r="J11" s="17">
        <v>15</v>
      </c>
      <c r="K11" s="17">
        <v>500</v>
      </c>
      <c r="L11" s="17">
        <v>-70</v>
      </c>
      <c r="M11" s="16"/>
      <c r="N11" s="89">
        <v>6</v>
      </c>
      <c r="O11" s="15">
        <v>35</v>
      </c>
      <c r="P11" s="17">
        <v>95</v>
      </c>
      <c r="Q11" s="16">
        <v>-10</v>
      </c>
      <c r="R11" s="39">
        <f>((10^(J22/20))*(10^(J22/20)))/8</f>
        <v>237.41787745482898</v>
      </c>
      <c r="S11" s="40">
        <f>(P11+10*LOG10(R11))-N11</f>
        <v>112.75513418020677</v>
      </c>
      <c r="T11" s="40">
        <f>P11+(10*LOG10(L22))</f>
        <v>31.59266801353202</v>
      </c>
      <c r="U11" s="41">
        <f>IF(T11&gt;O11,T11,O11)</f>
        <v>35</v>
      </c>
      <c r="V11" s="42">
        <f>S11-U11</f>
        <v>77.755134180206767</v>
      </c>
    </row>
    <row r="12" spans="1:22" x14ac:dyDescent="0.25">
      <c r="A12" s="75" t="s">
        <v>43</v>
      </c>
      <c r="B12" s="76" t="s">
        <v>29</v>
      </c>
      <c r="C12" s="77" t="s">
        <v>43</v>
      </c>
      <c r="D12" s="78" t="s">
        <v>29</v>
      </c>
      <c r="E12" s="79" t="s">
        <v>43</v>
      </c>
      <c r="F12" s="75" t="s">
        <v>43</v>
      </c>
      <c r="G12" s="80" t="s">
        <v>29</v>
      </c>
      <c r="H12" s="76" t="s">
        <v>43</v>
      </c>
      <c r="I12" s="77" t="s">
        <v>43</v>
      </c>
      <c r="J12" s="78" t="s">
        <v>29</v>
      </c>
      <c r="K12" s="78" t="s">
        <v>44</v>
      </c>
      <c r="L12" s="78" t="s">
        <v>45</v>
      </c>
      <c r="M12" s="79"/>
      <c r="N12" s="90" t="s">
        <v>29</v>
      </c>
      <c r="O12" s="81" t="s">
        <v>29</v>
      </c>
      <c r="P12" s="82" t="s">
        <v>30</v>
      </c>
      <c r="Q12" s="83" t="s">
        <v>29</v>
      </c>
      <c r="R12" s="84" t="s">
        <v>34</v>
      </c>
      <c r="S12" s="85" t="s">
        <v>29</v>
      </c>
      <c r="T12" s="85" t="s">
        <v>29</v>
      </c>
      <c r="U12" s="85" t="s">
        <v>29</v>
      </c>
      <c r="V12" s="86" t="s">
        <v>29</v>
      </c>
    </row>
    <row r="13" spans="1:22" x14ac:dyDescent="0.25">
      <c r="A13" s="69"/>
      <c r="B13" s="70"/>
      <c r="C13" s="73"/>
      <c r="D13" s="72"/>
      <c r="E13" s="74"/>
      <c r="F13" s="69"/>
      <c r="G13" s="71"/>
      <c r="H13" s="70"/>
      <c r="I13" s="73"/>
      <c r="J13" s="72"/>
      <c r="K13" s="72"/>
      <c r="L13" s="72"/>
      <c r="M13" s="74"/>
      <c r="N13" s="91"/>
      <c r="O13" s="69"/>
      <c r="P13" s="71"/>
      <c r="Q13" s="70"/>
      <c r="R13" s="39"/>
      <c r="S13" s="40"/>
      <c r="T13" s="40"/>
      <c r="U13" s="41"/>
      <c r="V13" s="42"/>
    </row>
    <row r="14" spans="1:22" ht="60" x14ac:dyDescent="0.25">
      <c r="A14" s="5" t="s">
        <v>6</v>
      </c>
      <c r="B14" s="6" t="s">
        <v>7</v>
      </c>
      <c r="C14" s="7" t="s">
        <v>6</v>
      </c>
      <c r="D14" s="8" t="s">
        <v>7</v>
      </c>
      <c r="E14" s="9" t="s">
        <v>6</v>
      </c>
      <c r="F14" s="5" t="s">
        <v>6</v>
      </c>
      <c r="G14" s="10" t="s">
        <v>7</v>
      </c>
      <c r="H14" s="11" t="s">
        <v>6</v>
      </c>
      <c r="I14" s="7" t="s">
        <v>6</v>
      </c>
      <c r="J14" s="18"/>
      <c r="K14" s="8" t="s">
        <v>6</v>
      </c>
      <c r="L14" s="18"/>
      <c r="M14" s="19"/>
      <c r="N14" s="92"/>
      <c r="O14" s="95"/>
      <c r="P14" s="96"/>
      <c r="Q14" s="97"/>
      <c r="R14" s="98"/>
      <c r="S14" s="48" t="s">
        <v>27</v>
      </c>
      <c r="T14" s="13" t="s">
        <v>39</v>
      </c>
      <c r="U14" s="13" t="s">
        <v>40</v>
      </c>
      <c r="V14" s="99"/>
    </row>
    <row r="15" spans="1:22" x14ac:dyDescent="0.25">
      <c r="A15" s="20">
        <f>20*LOG10(A11)</f>
        <v>17.786034050126204</v>
      </c>
      <c r="B15" s="22">
        <f>A15-B11</f>
        <v>-102.2139659498738</v>
      </c>
      <c r="C15" s="25">
        <f>20*LOG10(C11)</f>
        <v>13.979400086720377</v>
      </c>
      <c r="D15" s="18">
        <f>C15-D11</f>
        <v>-96.020599913279625</v>
      </c>
      <c r="E15" s="19">
        <f>20*LOG10(E11)</f>
        <v>13.979400086720377</v>
      </c>
      <c r="F15" s="20">
        <f>20*LOG10(F11)</f>
        <v>17.786034050126204</v>
      </c>
      <c r="G15" s="21">
        <f>F15-G11</f>
        <v>-82.213965949873796</v>
      </c>
      <c r="H15" s="22">
        <f>20*LOG10(H11)</f>
        <v>17.786034050126204</v>
      </c>
      <c r="I15" s="25">
        <f>20*LOG10(I11)</f>
        <v>19.084850188786497</v>
      </c>
      <c r="J15" s="18"/>
      <c r="K15" s="18">
        <f>(K11*8)^0.5</f>
        <v>63.245553203367585</v>
      </c>
      <c r="L15" s="18"/>
      <c r="M15" s="19"/>
      <c r="N15" s="93"/>
      <c r="O15" s="20"/>
      <c r="P15" s="21"/>
      <c r="Q15" s="22"/>
      <c r="R15" s="23"/>
      <c r="S15" s="100"/>
      <c r="T15" s="100"/>
      <c r="U15" s="100"/>
      <c r="V15" s="24"/>
    </row>
    <row r="16" spans="1:22" ht="15.75" thickBot="1" x14ac:dyDescent="0.3">
      <c r="A16" s="26"/>
      <c r="B16" s="27"/>
      <c r="C16" s="28"/>
      <c r="D16" s="29"/>
      <c r="E16" s="30"/>
      <c r="F16" s="26"/>
      <c r="G16" s="31"/>
      <c r="H16" s="27"/>
      <c r="I16" s="28"/>
      <c r="J16" s="29"/>
      <c r="K16" s="29"/>
      <c r="L16" s="29"/>
      <c r="M16" s="30"/>
      <c r="N16" s="94"/>
      <c r="O16" s="26"/>
      <c r="P16" s="31"/>
      <c r="Q16" s="27"/>
      <c r="R16" s="32"/>
      <c r="S16" s="33"/>
      <c r="T16" s="33"/>
      <c r="U16" s="33"/>
      <c r="V16" s="34"/>
    </row>
    <row r="19" spans="1:20" ht="90" x14ac:dyDescent="0.25">
      <c r="C19" s="3" t="s">
        <v>9</v>
      </c>
      <c r="D19" s="3" t="s">
        <v>10</v>
      </c>
      <c r="E19" s="3" t="s">
        <v>12</v>
      </c>
      <c r="F19" s="3" t="s">
        <v>9</v>
      </c>
      <c r="G19" s="3" t="s">
        <v>10</v>
      </c>
      <c r="H19" s="3" t="s">
        <v>12</v>
      </c>
      <c r="I19" s="3" t="s">
        <v>14</v>
      </c>
      <c r="J19" s="3" t="s">
        <v>15</v>
      </c>
      <c r="K19" s="3" t="s">
        <v>10</v>
      </c>
      <c r="L19" s="3"/>
      <c r="M19" s="4"/>
      <c r="N19" s="4"/>
      <c r="O19" s="105"/>
      <c r="P19" s="4"/>
      <c r="Q19" s="4"/>
      <c r="R19" s="3" t="s">
        <v>54</v>
      </c>
    </row>
    <row r="20" spans="1:20" x14ac:dyDescent="0.25">
      <c r="C20" s="4">
        <f>IF(C15&lt;A15,C15,A15)</f>
        <v>13.979400086720377</v>
      </c>
      <c r="D20" s="4">
        <f>IF(D15&gt;B15,D15,B15)</f>
        <v>-96.020599913279625</v>
      </c>
      <c r="E20" s="4">
        <f>E15-D23</f>
        <v>-96.020599913279625</v>
      </c>
      <c r="F20" s="4">
        <f>IF(F15&lt;E15,F15,E15)</f>
        <v>13.979400086720377</v>
      </c>
      <c r="G20" s="4">
        <f>IF(G15&gt;E20,G15,E20)</f>
        <v>-82.213965949873796</v>
      </c>
      <c r="H20" s="4">
        <f>H15-G23</f>
        <v>-78.407331986467966</v>
      </c>
      <c r="I20" s="4">
        <f>IF(I15&lt;H15,I15,H15)</f>
        <v>17.786034050126204</v>
      </c>
      <c r="J20" s="4">
        <f>I20+J11</f>
        <v>32.786034050126204</v>
      </c>
      <c r="K20" s="4">
        <f>H20+J11</f>
        <v>-63.407331986467966</v>
      </c>
      <c r="L20" s="4"/>
      <c r="M20" s="4"/>
      <c r="N20" s="4"/>
      <c r="O20" s="4"/>
      <c r="P20" s="4"/>
      <c r="Q20" s="4"/>
      <c r="R20" s="4">
        <f>10*LOG10(R11)</f>
        <v>23.75513418020677</v>
      </c>
    </row>
    <row r="21" spans="1:20" ht="105" x14ac:dyDescent="0.25">
      <c r="C21" s="4"/>
      <c r="D21" s="4"/>
      <c r="E21" s="4"/>
      <c r="F21" s="4"/>
      <c r="G21" s="4"/>
      <c r="H21" s="4"/>
      <c r="I21" s="4"/>
      <c r="J21" s="3" t="s">
        <v>16</v>
      </c>
      <c r="K21" s="3" t="s">
        <v>17</v>
      </c>
      <c r="L21" s="3" t="s">
        <v>18</v>
      </c>
      <c r="M21" s="4"/>
      <c r="N21" s="4"/>
      <c r="O21" s="4"/>
      <c r="P21" s="4"/>
      <c r="Q21" s="4"/>
      <c r="R21" s="4"/>
      <c r="S21" s="2"/>
      <c r="T21" s="3"/>
    </row>
    <row r="22" spans="1:20" x14ac:dyDescent="0.25">
      <c r="C22" s="4"/>
      <c r="D22" s="4"/>
      <c r="E22" s="4"/>
      <c r="F22" s="4"/>
      <c r="G22" s="4"/>
      <c r="H22" s="4"/>
      <c r="I22" s="4"/>
      <c r="J22" s="4">
        <f>IF(J20&gt;K15,K15,J20)</f>
        <v>32.786034050126204</v>
      </c>
      <c r="K22" s="4">
        <f>IF(K20&lt;L11,L11,K20)</f>
        <v>-63.407331986467966</v>
      </c>
      <c r="L22" s="4">
        <f>(10^(K22/20))*(10^(K22/20))</f>
        <v>4.5631716046818001E-7</v>
      </c>
      <c r="M22" s="4"/>
      <c r="N22" s="4"/>
      <c r="O22" s="4"/>
      <c r="P22" s="4"/>
      <c r="Q22" s="4"/>
      <c r="R22" s="4"/>
    </row>
    <row r="23" spans="1:20" x14ac:dyDescent="0.25">
      <c r="C23" s="4" t="s">
        <v>11</v>
      </c>
      <c r="D23" s="4">
        <f>C20-D20</f>
        <v>110</v>
      </c>
      <c r="E23" s="4"/>
      <c r="F23" s="4" t="s">
        <v>11</v>
      </c>
      <c r="G23" s="4">
        <f>F20-G20</f>
        <v>96.193366036594171</v>
      </c>
      <c r="H23" s="4"/>
      <c r="I23" s="4"/>
      <c r="J23" s="4"/>
      <c r="K23" s="4" t="s">
        <v>11</v>
      </c>
      <c r="L23" s="4">
        <f>J22-K22</f>
        <v>96.193366036594171</v>
      </c>
      <c r="M23" s="4"/>
      <c r="N23" s="4"/>
      <c r="O23" s="4"/>
      <c r="P23" s="4"/>
      <c r="Q23" s="4"/>
      <c r="R23" s="4"/>
    </row>
    <row r="24" spans="1:20" x14ac:dyDescent="0.25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</row>
    <row r="28" spans="1:20" x14ac:dyDescent="0.25">
      <c r="A28" s="35"/>
    </row>
    <row r="31" spans="1:20" ht="15.75" thickBot="1" x14ac:dyDescent="0.3"/>
    <row r="32" spans="1:20" ht="15.75" thickBot="1" x14ac:dyDescent="0.3">
      <c r="B32" s="59" t="s">
        <v>22</v>
      </c>
      <c r="C32" s="60"/>
      <c r="D32" s="60"/>
      <c r="E32" s="60"/>
      <c r="F32" s="61"/>
    </row>
    <row r="33" spans="1:6" ht="40.9" customHeight="1" thickBot="1" x14ac:dyDescent="0.3">
      <c r="A33" s="46"/>
      <c r="B33" s="101" t="s">
        <v>1</v>
      </c>
      <c r="C33" s="47" t="s">
        <v>2</v>
      </c>
      <c r="D33" s="47" t="s">
        <v>2</v>
      </c>
      <c r="E33" s="47" t="s">
        <v>20</v>
      </c>
      <c r="F33" s="49" t="s">
        <v>21</v>
      </c>
    </row>
    <row r="34" spans="1:6" ht="10.15" customHeight="1" x14ac:dyDescent="0.25">
      <c r="A34" s="36">
        <v>130</v>
      </c>
      <c r="B34" s="102" t="str">
        <f>(IF(AND($A$15&gt;A34,$B$15&lt;A34),"X",)&amp;IF(AND($C$20&gt;A34,$D$20&lt;A34),"X",))</f>
        <v/>
      </c>
      <c r="C34" s="43" t="str">
        <f>(IF(AND($C$20&gt;A34,$D$20&lt;A34),"X",) &amp; IF(AND($C$15&gt;A34,$D$15&lt;A34),"X",))</f>
        <v/>
      </c>
      <c r="D34" s="50" t="str">
        <f>(IF(AND($F$15&gt;A34,$G$15&lt;A34),"X",) &amp; IF(AND($F$20&gt;A34,$G$20&lt;A34),"X",))</f>
        <v/>
      </c>
      <c r="E34" s="50" t="str">
        <f t="shared" ref="E34:E48" si="0">(IF(AND($J$22&gt;A34,$K$22&lt;A34),"X",) &amp; IF(AND($J$20&gt;A34,$K$20&lt;A34),"X",))</f>
        <v/>
      </c>
      <c r="F34" s="43" t="str">
        <f>(IF(AND($S$11&gt;A34,$U$11&lt;A34),"X",) &amp; IF(AND($S$11&gt;A34,$T$11&lt;A34),"X",))</f>
        <v/>
      </c>
    </row>
    <row r="35" spans="1:6" ht="10.15" customHeight="1" x14ac:dyDescent="0.25">
      <c r="A35" s="36">
        <v>128</v>
      </c>
      <c r="B35" s="103" t="str">
        <f>(IF(AND($A$15&gt;A35,$B$15&lt;A35),"X",)&amp;IF(AND($C$20&gt;A35,$D$20&lt;A35),"X",))</f>
        <v/>
      </c>
      <c r="C35" s="44" t="str">
        <f>(IF(AND($C$20&gt;A35,$D$20&lt;A35),"X",) &amp; IF(AND($C$15&gt;A35,$D$15&lt;A35),"X",))</f>
        <v/>
      </c>
      <c r="D35" s="51" t="str">
        <f>(IF(AND($F$15&gt;A35,$G$15&lt;A35),"X",) &amp; IF(AND($F$20&gt;A35,$G$20&lt;A35),"X",))</f>
        <v/>
      </c>
      <c r="E35" s="51" t="str">
        <f t="shared" si="0"/>
        <v/>
      </c>
      <c r="F35" s="44" t="str">
        <f t="shared" ref="F35:F98" si="1">(IF(AND($S$11&gt;A35,$U$11&lt;A35),"X",) &amp; IF(AND($S$11&gt;A35,$T$11&lt;A35),"X",))</f>
        <v/>
      </c>
    </row>
    <row r="36" spans="1:6" ht="10.15" customHeight="1" x14ac:dyDescent="0.25">
      <c r="A36" s="36">
        <v>126</v>
      </c>
      <c r="B36" s="103" t="str">
        <f t="shared" ref="B36:B99" si="2">(IF(AND($A$15&gt;A36,$B$15&lt;A36),"X",)&amp;IF(AND($C$20&gt;A36,$D$20&lt;A36),"X",))</f>
        <v/>
      </c>
      <c r="C36" s="44" t="str">
        <f>(IF(AND($C$20&gt;A36,$D$20&lt;A36),"X",) &amp; IF(AND($C$15&gt;A36,$D$15&lt;A36),"X",))</f>
        <v/>
      </c>
      <c r="D36" s="51" t="str">
        <f>(IF(AND($F$15&gt;A36,$G$15&lt;A36),"X",) &amp; IF(AND($F$20&gt;A36,$G$20&lt;A36),"X",))</f>
        <v/>
      </c>
      <c r="E36" s="51" t="str">
        <f t="shared" si="0"/>
        <v/>
      </c>
      <c r="F36" s="44" t="str">
        <f t="shared" si="1"/>
        <v/>
      </c>
    </row>
    <row r="37" spans="1:6" ht="10.15" customHeight="1" x14ac:dyDescent="0.25">
      <c r="A37" s="36">
        <v>124</v>
      </c>
      <c r="B37" s="103" t="str">
        <f t="shared" si="2"/>
        <v/>
      </c>
      <c r="C37" s="44" t="str">
        <f>(IF(AND($C$20&gt;A37,$D$20&lt;A37),"X",) &amp; IF(AND($C$15&gt;A37,$D$15&lt;A37),"X",))</f>
        <v/>
      </c>
      <c r="D37" s="51" t="str">
        <f>(IF(AND($F$15&gt;A37,$G$15&lt;A37),"X",) &amp; IF(AND($F$20&gt;A37,$G$20&lt;A37),"X",))</f>
        <v/>
      </c>
      <c r="E37" s="51" t="str">
        <f t="shared" si="0"/>
        <v/>
      </c>
      <c r="F37" s="44" t="str">
        <f t="shared" si="1"/>
        <v/>
      </c>
    </row>
    <row r="38" spans="1:6" ht="10.15" customHeight="1" x14ac:dyDescent="0.25">
      <c r="A38" s="36">
        <v>122</v>
      </c>
      <c r="B38" s="103" t="str">
        <f t="shared" si="2"/>
        <v/>
      </c>
      <c r="C38" s="44" t="str">
        <f>(IF(AND($C$20&gt;A38,$D$20&lt;A38),"X",) &amp; IF(AND($C$15&gt;A38,$D$15&lt;A38),"X",))</f>
        <v/>
      </c>
      <c r="D38" s="51" t="str">
        <f>(IF(AND($F$15&gt;A38,$G$15&lt;A38),"X",) &amp; IF(AND($F$20&gt;A38,$G$20&lt;A38),"X",))</f>
        <v/>
      </c>
      <c r="E38" s="51" t="str">
        <f t="shared" si="0"/>
        <v/>
      </c>
      <c r="F38" s="44" t="str">
        <f t="shared" si="1"/>
        <v/>
      </c>
    </row>
    <row r="39" spans="1:6" ht="10.15" customHeight="1" x14ac:dyDescent="0.25">
      <c r="A39" s="36">
        <v>120</v>
      </c>
      <c r="B39" s="103" t="str">
        <f t="shared" si="2"/>
        <v/>
      </c>
      <c r="C39" s="44" t="str">
        <f>(IF(AND($C$20&gt;A39,$D$20&lt;A39),"X",) &amp; IF(AND($C$15&gt;A39,$D$15&lt;A39),"X",))</f>
        <v/>
      </c>
      <c r="D39" s="51" t="str">
        <f>(IF(AND($F$15&gt;A39,$G$15&lt;A39),"X",) &amp; IF(AND($F$20&gt;A39,$G$20&lt;A39),"X",))</f>
        <v/>
      </c>
      <c r="E39" s="51" t="str">
        <f t="shared" si="0"/>
        <v/>
      </c>
      <c r="F39" s="44" t="str">
        <f t="shared" si="1"/>
        <v/>
      </c>
    </row>
    <row r="40" spans="1:6" ht="10.15" customHeight="1" x14ac:dyDescent="0.25">
      <c r="A40" s="36">
        <v>118</v>
      </c>
      <c r="B40" s="103" t="str">
        <f t="shared" si="2"/>
        <v/>
      </c>
      <c r="C40" s="44" t="str">
        <f>(IF(AND($C$20&gt;A40,$D$20&lt;A40),"X",) &amp; IF(AND($C$15&gt;A40,$D$15&lt;A40),"X",))</f>
        <v/>
      </c>
      <c r="D40" s="51" t="str">
        <f>(IF(AND($F$15&gt;A40,$G$15&lt;A40),"X",) &amp; IF(AND($F$20&gt;A40,$G$20&lt;A40),"X",))</f>
        <v/>
      </c>
      <c r="E40" s="51" t="str">
        <f t="shared" si="0"/>
        <v/>
      </c>
      <c r="F40" s="44" t="str">
        <f t="shared" si="1"/>
        <v/>
      </c>
    </row>
    <row r="41" spans="1:6" ht="10.15" customHeight="1" x14ac:dyDescent="0.25">
      <c r="A41" s="36">
        <v>116</v>
      </c>
      <c r="B41" s="103" t="str">
        <f t="shared" si="2"/>
        <v/>
      </c>
      <c r="C41" s="44" t="str">
        <f>(IF(AND($C$20&gt;A41,$D$20&lt;A41),"X",) &amp; IF(AND($C$15&gt;A41,$D$15&lt;A41),"X",))</f>
        <v/>
      </c>
      <c r="D41" s="51" t="str">
        <f>(IF(AND($F$15&gt;A41,$G$15&lt;A41),"X",) &amp; IF(AND($F$20&gt;A41,$G$20&lt;A41),"X",))</f>
        <v/>
      </c>
      <c r="E41" s="51" t="str">
        <f t="shared" si="0"/>
        <v/>
      </c>
      <c r="F41" s="44" t="str">
        <f t="shared" si="1"/>
        <v/>
      </c>
    </row>
    <row r="42" spans="1:6" ht="10.15" customHeight="1" x14ac:dyDescent="0.25">
      <c r="A42" s="36">
        <v>114</v>
      </c>
      <c r="B42" s="103" t="str">
        <f t="shared" si="2"/>
        <v/>
      </c>
      <c r="C42" s="44" t="str">
        <f>(IF(AND($C$20&gt;A42,$D$20&lt;A42),"X",) &amp; IF(AND($C$15&gt;A42,$D$15&lt;A42),"X",))</f>
        <v/>
      </c>
      <c r="D42" s="51" t="str">
        <f>(IF(AND($F$15&gt;A42,$G$15&lt;A42),"X",) &amp; IF(AND($F$20&gt;A42,$G$20&lt;A42),"X",))</f>
        <v/>
      </c>
      <c r="E42" s="51" t="str">
        <f t="shared" si="0"/>
        <v/>
      </c>
      <c r="F42" s="44" t="str">
        <f t="shared" si="1"/>
        <v/>
      </c>
    </row>
    <row r="43" spans="1:6" ht="10.15" customHeight="1" x14ac:dyDescent="0.25">
      <c r="A43" s="36">
        <v>112</v>
      </c>
      <c r="B43" s="103" t="str">
        <f t="shared" si="2"/>
        <v/>
      </c>
      <c r="C43" s="44" t="str">
        <f>(IF(AND($C$20&gt;A43,$D$20&lt;A43),"X",) &amp; IF(AND($C$15&gt;A43,$D$15&lt;A43),"X",))</f>
        <v/>
      </c>
      <c r="D43" s="51" t="str">
        <f>(IF(AND($F$15&gt;A43,$G$15&lt;A43),"X",) &amp; IF(AND($F$20&gt;A43,$G$20&lt;A43),"X",))</f>
        <v/>
      </c>
      <c r="E43" s="51" t="str">
        <f t="shared" si="0"/>
        <v/>
      </c>
      <c r="F43" s="44" t="str">
        <f t="shared" si="1"/>
        <v>XX</v>
      </c>
    </row>
    <row r="44" spans="1:6" ht="10.15" customHeight="1" x14ac:dyDescent="0.25">
      <c r="A44" s="36">
        <v>110</v>
      </c>
      <c r="B44" s="103" t="str">
        <f t="shared" si="2"/>
        <v/>
      </c>
      <c r="C44" s="44" t="str">
        <f>(IF(AND($C$20&gt;A44,$D$20&lt;A44),"X",) &amp; IF(AND($C$15&gt;A44,$D$15&lt;A44),"X",))</f>
        <v/>
      </c>
      <c r="D44" s="51" t="str">
        <f>(IF(AND($F$15&gt;A44,$G$15&lt;A44),"X",) &amp; IF(AND($F$20&gt;A44,$G$20&lt;A44),"X",))</f>
        <v/>
      </c>
      <c r="E44" s="51" t="str">
        <f t="shared" si="0"/>
        <v/>
      </c>
      <c r="F44" s="44" t="str">
        <f t="shared" si="1"/>
        <v>XX</v>
      </c>
    </row>
    <row r="45" spans="1:6" ht="10.15" customHeight="1" x14ac:dyDescent="0.25">
      <c r="A45" s="36">
        <v>108</v>
      </c>
      <c r="B45" s="103" t="str">
        <f t="shared" si="2"/>
        <v/>
      </c>
      <c r="C45" s="44" t="str">
        <f>(IF(AND($C$20&gt;A45,$D$20&lt;A45),"X",) &amp; IF(AND($C$15&gt;A45,$D$15&lt;A45),"X",))</f>
        <v/>
      </c>
      <c r="D45" s="51" t="str">
        <f>(IF(AND($F$15&gt;A45,$G$15&lt;A45),"X",) &amp; IF(AND($F$20&gt;A45,$G$20&lt;A45),"X",))</f>
        <v/>
      </c>
      <c r="E45" s="51" t="str">
        <f t="shared" si="0"/>
        <v/>
      </c>
      <c r="F45" s="44" t="str">
        <f t="shared" si="1"/>
        <v>XX</v>
      </c>
    </row>
    <row r="46" spans="1:6" ht="10.15" customHeight="1" x14ac:dyDescent="0.25">
      <c r="A46" s="36">
        <v>106</v>
      </c>
      <c r="B46" s="103" t="str">
        <f t="shared" si="2"/>
        <v/>
      </c>
      <c r="C46" s="44" t="str">
        <f>(IF(AND($C$20&gt;A46,$D$20&lt;A46),"X",) &amp; IF(AND($C$15&gt;A46,$D$15&lt;A46),"X",))</f>
        <v/>
      </c>
      <c r="D46" s="51" t="str">
        <f>(IF(AND($F$15&gt;A46,$G$15&lt;A46),"X",) &amp; IF(AND($F$20&gt;A46,$G$20&lt;A46),"X",))</f>
        <v/>
      </c>
      <c r="E46" s="51" t="str">
        <f t="shared" si="0"/>
        <v/>
      </c>
      <c r="F46" s="44" t="str">
        <f t="shared" si="1"/>
        <v>XX</v>
      </c>
    </row>
    <row r="47" spans="1:6" ht="10.15" customHeight="1" x14ac:dyDescent="0.25">
      <c r="A47" s="36">
        <v>104</v>
      </c>
      <c r="B47" s="103" t="str">
        <f t="shared" si="2"/>
        <v/>
      </c>
      <c r="C47" s="44" t="str">
        <f>(IF(AND($C$20&gt;A47,$D$20&lt;A47),"X",) &amp; IF(AND($C$15&gt;A47,$D$15&lt;A47),"X",))</f>
        <v/>
      </c>
      <c r="D47" s="51" t="str">
        <f>(IF(AND($F$15&gt;A47,$G$15&lt;A47),"X",) &amp; IF(AND($F$20&gt;A47,$G$20&lt;A47),"X",))</f>
        <v/>
      </c>
      <c r="E47" s="51" t="str">
        <f t="shared" si="0"/>
        <v/>
      </c>
      <c r="F47" s="44" t="str">
        <f t="shared" si="1"/>
        <v>XX</v>
      </c>
    </row>
    <row r="48" spans="1:6" ht="10.15" customHeight="1" x14ac:dyDescent="0.25">
      <c r="A48" s="36">
        <v>102</v>
      </c>
      <c r="B48" s="103" t="str">
        <f t="shared" si="2"/>
        <v/>
      </c>
      <c r="C48" s="44" t="str">
        <f>(IF(AND($C$20&gt;A48,$D$20&lt;A48),"X",) &amp; IF(AND($C$15&gt;A48,$D$15&lt;A48),"X",))</f>
        <v/>
      </c>
      <c r="D48" s="51" t="str">
        <f>(IF(AND($F$15&gt;A48,$G$15&lt;A48),"X",) &amp; IF(AND($F$20&gt;A48,$G$20&lt;A48),"X",))</f>
        <v/>
      </c>
      <c r="E48" s="51" t="str">
        <f t="shared" si="0"/>
        <v/>
      </c>
      <c r="F48" s="44" t="str">
        <f t="shared" si="1"/>
        <v>XX</v>
      </c>
    </row>
    <row r="49" spans="1:6" ht="10.15" customHeight="1" x14ac:dyDescent="0.25">
      <c r="A49" s="36">
        <v>100</v>
      </c>
      <c r="B49" s="103" t="str">
        <f t="shared" si="2"/>
        <v/>
      </c>
      <c r="C49" s="44" t="str">
        <f>(IF(AND($C$20&gt;A49,$D$20&lt;A49),"X",) &amp; IF(AND($C$15&gt;A49,$D$15&lt;A49),"X",))</f>
        <v/>
      </c>
      <c r="D49" s="51" t="str">
        <f>(IF(AND($F$15&gt;A49,$G$15&lt;A49),"X",) &amp; IF(AND($F$20&gt;A49,$G$20&lt;A49),"X",))</f>
        <v/>
      </c>
      <c r="E49" s="51" t="str">
        <f>(IF(AND($J$22&gt;A49,$K$22&lt;A49),"X",) &amp; IF(AND($J$20&gt;A49,$K$20&lt;A49),"X",))</f>
        <v/>
      </c>
      <c r="F49" s="44" t="str">
        <f t="shared" si="1"/>
        <v>XX</v>
      </c>
    </row>
    <row r="50" spans="1:6" ht="10.15" customHeight="1" x14ac:dyDescent="0.25">
      <c r="A50" s="37">
        <f>A49-2</f>
        <v>98</v>
      </c>
      <c r="B50" s="103" t="str">
        <f t="shared" si="2"/>
        <v/>
      </c>
      <c r="C50" s="44" t="str">
        <f>(IF(AND($C$20&gt;A50,$D$20&lt;A50),"X",) &amp; IF(AND($C$15&gt;A50,$D$15&lt;A50),"X",))</f>
        <v/>
      </c>
      <c r="D50" s="51" t="str">
        <f>(IF(AND($F$15&gt;A50,$G$15&lt;A50),"X",) &amp; IF(AND($F$20&gt;A50,$G$20&lt;A50),"X",))</f>
        <v/>
      </c>
      <c r="E50" s="51" t="str">
        <f t="shared" ref="E50:E113" si="3">(IF(AND($J$22&gt;A50,$K$22&lt;A50),"X",) &amp; IF(AND($J$20&gt;A50,$K$20&lt;A50),"X",))</f>
        <v/>
      </c>
      <c r="F50" s="44" t="str">
        <f t="shared" si="1"/>
        <v>XX</v>
      </c>
    </row>
    <row r="51" spans="1:6" ht="10.15" customHeight="1" x14ac:dyDescent="0.25">
      <c r="A51" s="37">
        <f t="shared" ref="A51:A114" si="4">A50-2</f>
        <v>96</v>
      </c>
      <c r="B51" s="103" t="str">
        <f t="shared" si="2"/>
        <v/>
      </c>
      <c r="C51" s="44" t="str">
        <f>(IF(AND($C$20&gt;A51,$D$20&lt;A51),"X",) &amp; IF(AND($C$15&gt;A51,$D$15&lt;A51),"X",))</f>
        <v/>
      </c>
      <c r="D51" s="51" t="str">
        <f>(IF(AND($F$15&gt;A51,$G$15&lt;A51),"X",) &amp; IF(AND($F$20&gt;A51,$G$20&lt;A51),"X",))</f>
        <v/>
      </c>
      <c r="E51" s="51" t="str">
        <f t="shared" si="3"/>
        <v/>
      </c>
      <c r="F51" s="44" t="str">
        <f t="shared" si="1"/>
        <v>XX</v>
      </c>
    </row>
    <row r="52" spans="1:6" ht="10.15" customHeight="1" x14ac:dyDescent="0.25">
      <c r="A52" s="37">
        <f t="shared" si="4"/>
        <v>94</v>
      </c>
      <c r="B52" s="103" t="str">
        <f t="shared" si="2"/>
        <v/>
      </c>
      <c r="C52" s="44" t="str">
        <f>(IF(AND($C$20&gt;A52,$D$20&lt;A52),"X",) &amp; IF(AND($C$15&gt;A52,$D$15&lt;A52),"X",))</f>
        <v/>
      </c>
      <c r="D52" s="51" t="str">
        <f>(IF(AND($F$15&gt;A52,$G$15&lt;A52),"X",) &amp; IF(AND($F$20&gt;A52,$G$20&lt;A52),"X",))</f>
        <v/>
      </c>
      <c r="E52" s="51" t="str">
        <f t="shared" si="3"/>
        <v/>
      </c>
      <c r="F52" s="44" t="str">
        <f t="shared" si="1"/>
        <v>XX</v>
      </c>
    </row>
    <row r="53" spans="1:6" ht="10.15" customHeight="1" x14ac:dyDescent="0.25">
      <c r="A53" s="37">
        <f t="shared" si="4"/>
        <v>92</v>
      </c>
      <c r="B53" s="103" t="str">
        <f t="shared" si="2"/>
        <v/>
      </c>
      <c r="C53" s="44" t="str">
        <f>(IF(AND($C$20&gt;A53,$D$20&lt;A53),"X",) &amp; IF(AND($C$15&gt;A53,$D$15&lt;A53),"X",))</f>
        <v/>
      </c>
      <c r="D53" s="51" t="str">
        <f>(IF(AND($F$15&gt;A53,$G$15&lt;A53),"X",) &amp; IF(AND($F$20&gt;A53,$G$20&lt;A53),"X",))</f>
        <v/>
      </c>
      <c r="E53" s="51" t="str">
        <f t="shared" si="3"/>
        <v/>
      </c>
      <c r="F53" s="44" t="str">
        <f t="shared" si="1"/>
        <v>XX</v>
      </c>
    </row>
    <row r="54" spans="1:6" ht="10.15" customHeight="1" x14ac:dyDescent="0.25">
      <c r="A54" s="37">
        <f t="shared" si="4"/>
        <v>90</v>
      </c>
      <c r="B54" s="103" t="str">
        <f t="shared" si="2"/>
        <v/>
      </c>
      <c r="C54" s="44" t="str">
        <f>(IF(AND($C$20&gt;A54,$D$20&lt;A54),"X",) &amp; IF(AND($C$15&gt;A54,$D$15&lt;A54),"X",))</f>
        <v/>
      </c>
      <c r="D54" s="51" t="str">
        <f>(IF(AND($F$15&gt;A54,$G$15&lt;A54),"X",) &amp; IF(AND($F$20&gt;A54,$G$20&lt;A54),"X",))</f>
        <v/>
      </c>
      <c r="E54" s="51" t="str">
        <f t="shared" si="3"/>
        <v/>
      </c>
      <c r="F54" s="44" t="str">
        <f t="shared" si="1"/>
        <v>XX</v>
      </c>
    </row>
    <row r="55" spans="1:6" ht="10.15" customHeight="1" x14ac:dyDescent="0.25">
      <c r="A55" s="37">
        <f t="shared" si="4"/>
        <v>88</v>
      </c>
      <c r="B55" s="103" t="str">
        <f t="shared" si="2"/>
        <v/>
      </c>
      <c r="C55" s="44" t="str">
        <f>(IF(AND($C$20&gt;A55,$D$20&lt;A55),"X",) &amp; IF(AND($C$15&gt;A55,$D$15&lt;A55),"X",))</f>
        <v/>
      </c>
      <c r="D55" s="51" t="str">
        <f>(IF(AND($F$15&gt;A55,$G$15&lt;A55),"X",) &amp; IF(AND($F$20&gt;A55,$G$20&lt;A55),"X",))</f>
        <v/>
      </c>
      <c r="E55" s="51" t="str">
        <f t="shared" si="3"/>
        <v/>
      </c>
      <c r="F55" s="44" t="str">
        <f t="shared" si="1"/>
        <v>XX</v>
      </c>
    </row>
    <row r="56" spans="1:6" ht="10.15" customHeight="1" x14ac:dyDescent="0.25">
      <c r="A56" s="37">
        <f t="shared" si="4"/>
        <v>86</v>
      </c>
      <c r="B56" s="103" t="str">
        <f t="shared" si="2"/>
        <v/>
      </c>
      <c r="C56" s="44" t="str">
        <f>(IF(AND($C$20&gt;A56,$D$20&lt;A56),"X",) &amp; IF(AND($C$15&gt;A56,$D$15&lt;A56),"X",))</f>
        <v/>
      </c>
      <c r="D56" s="51" t="str">
        <f>(IF(AND($F$15&gt;A56,$G$15&lt;A56),"X",) &amp; IF(AND($F$20&gt;A56,$G$20&lt;A56),"X",))</f>
        <v/>
      </c>
      <c r="E56" s="51" t="str">
        <f t="shared" si="3"/>
        <v/>
      </c>
      <c r="F56" s="44" t="str">
        <f t="shared" si="1"/>
        <v>XX</v>
      </c>
    </row>
    <row r="57" spans="1:6" ht="10.15" customHeight="1" x14ac:dyDescent="0.25">
      <c r="A57" s="37">
        <f t="shared" si="4"/>
        <v>84</v>
      </c>
      <c r="B57" s="103" t="str">
        <f t="shared" si="2"/>
        <v/>
      </c>
      <c r="C57" s="44" t="str">
        <f>(IF(AND($C$20&gt;A57,$D$20&lt;A57),"X",) &amp; IF(AND($C$15&gt;A57,$D$15&lt;A57),"X",))</f>
        <v/>
      </c>
      <c r="D57" s="51" t="str">
        <f>(IF(AND($F$15&gt;A57,$G$15&lt;A57),"X",) &amp; IF(AND($F$20&gt;A57,$G$20&lt;A57),"X",))</f>
        <v/>
      </c>
      <c r="E57" s="51" t="str">
        <f t="shared" si="3"/>
        <v/>
      </c>
      <c r="F57" s="44" t="str">
        <f t="shared" si="1"/>
        <v>XX</v>
      </c>
    </row>
    <row r="58" spans="1:6" ht="10.15" customHeight="1" x14ac:dyDescent="0.25">
      <c r="A58" s="37">
        <f t="shared" si="4"/>
        <v>82</v>
      </c>
      <c r="B58" s="103" t="str">
        <f t="shared" si="2"/>
        <v/>
      </c>
      <c r="C58" s="44" t="str">
        <f>(IF(AND($C$20&gt;A58,$D$20&lt;A58),"X",) &amp; IF(AND($C$15&gt;A58,$D$15&lt;A58),"X",))</f>
        <v/>
      </c>
      <c r="D58" s="51" t="str">
        <f>(IF(AND($F$15&gt;A58,$G$15&lt;A58),"X",) &amp; IF(AND($F$20&gt;A58,$G$20&lt;A58),"X",))</f>
        <v/>
      </c>
      <c r="E58" s="51" t="str">
        <f t="shared" si="3"/>
        <v/>
      </c>
      <c r="F58" s="44" t="str">
        <f t="shared" si="1"/>
        <v>XX</v>
      </c>
    </row>
    <row r="59" spans="1:6" ht="10.15" customHeight="1" x14ac:dyDescent="0.25">
      <c r="A59" s="37">
        <f t="shared" si="4"/>
        <v>80</v>
      </c>
      <c r="B59" s="103" t="str">
        <f t="shared" si="2"/>
        <v/>
      </c>
      <c r="C59" s="44" t="str">
        <f>(IF(AND($C$20&gt;A59,$D$20&lt;A59),"X",) &amp; IF(AND($C$15&gt;A59,$D$15&lt;A59),"X",))</f>
        <v/>
      </c>
      <c r="D59" s="51" t="str">
        <f>(IF(AND($F$15&gt;A59,$G$15&lt;A59),"X",) &amp; IF(AND($F$20&gt;A59,$G$20&lt;A59),"X",))</f>
        <v/>
      </c>
      <c r="E59" s="51" t="str">
        <f t="shared" si="3"/>
        <v/>
      </c>
      <c r="F59" s="44" t="str">
        <f t="shared" si="1"/>
        <v>XX</v>
      </c>
    </row>
    <row r="60" spans="1:6" ht="10.15" customHeight="1" x14ac:dyDescent="0.25">
      <c r="A60" s="37">
        <f t="shared" si="4"/>
        <v>78</v>
      </c>
      <c r="B60" s="103" t="str">
        <f t="shared" si="2"/>
        <v/>
      </c>
      <c r="C60" s="44" t="str">
        <f>(IF(AND($C$20&gt;A60,$D$20&lt;A60),"X",) &amp; IF(AND($C$15&gt;A60,$D$15&lt;A60),"X",))</f>
        <v/>
      </c>
      <c r="D60" s="51" t="str">
        <f>(IF(AND($F$15&gt;A60,$G$15&lt;A60),"X",) &amp; IF(AND($F$20&gt;A60,$G$20&lt;A60),"X",))</f>
        <v/>
      </c>
      <c r="E60" s="51" t="str">
        <f t="shared" si="3"/>
        <v/>
      </c>
      <c r="F60" s="44" t="str">
        <f t="shared" si="1"/>
        <v>XX</v>
      </c>
    </row>
    <row r="61" spans="1:6" ht="10.15" customHeight="1" x14ac:dyDescent="0.25">
      <c r="A61" s="37">
        <f t="shared" si="4"/>
        <v>76</v>
      </c>
      <c r="B61" s="103" t="str">
        <f t="shared" si="2"/>
        <v/>
      </c>
      <c r="C61" s="44" t="str">
        <f>(IF(AND($C$20&gt;A61,$D$20&lt;A61),"X",) &amp; IF(AND($C$15&gt;A61,$D$15&lt;A61),"X",))</f>
        <v/>
      </c>
      <c r="D61" s="51" t="str">
        <f>(IF(AND($F$15&gt;A61,$G$15&lt;A61),"X",) &amp; IF(AND($F$20&gt;A61,$G$20&lt;A61),"X",))</f>
        <v/>
      </c>
      <c r="E61" s="51" t="str">
        <f t="shared" si="3"/>
        <v/>
      </c>
      <c r="F61" s="44" t="str">
        <f t="shared" si="1"/>
        <v>XX</v>
      </c>
    </row>
    <row r="62" spans="1:6" ht="10.15" customHeight="1" x14ac:dyDescent="0.25">
      <c r="A62" s="37">
        <f t="shared" si="4"/>
        <v>74</v>
      </c>
      <c r="B62" s="103" t="str">
        <f t="shared" si="2"/>
        <v/>
      </c>
      <c r="C62" s="44" t="str">
        <f>(IF(AND($C$20&gt;A62,$D$20&lt;A62),"X",) &amp; IF(AND($C$15&gt;A62,$D$15&lt;A62),"X",))</f>
        <v/>
      </c>
      <c r="D62" s="51" t="str">
        <f>(IF(AND($F$15&gt;A62,$G$15&lt;A62),"X",) &amp; IF(AND($F$20&gt;A62,$G$20&lt;A62),"X",))</f>
        <v/>
      </c>
      <c r="E62" s="51" t="str">
        <f t="shared" si="3"/>
        <v/>
      </c>
      <c r="F62" s="44" t="str">
        <f t="shared" si="1"/>
        <v>XX</v>
      </c>
    </row>
    <row r="63" spans="1:6" ht="10.15" customHeight="1" x14ac:dyDescent="0.25">
      <c r="A63" s="37">
        <f t="shared" si="4"/>
        <v>72</v>
      </c>
      <c r="B63" s="103" t="str">
        <f t="shared" si="2"/>
        <v/>
      </c>
      <c r="C63" s="44" t="str">
        <f>(IF(AND($C$20&gt;A63,$D$20&lt;A63),"X",) &amp; IF(AND($C$15&gt;A63,$D$15&lt;A63),"X",))</f>
        <v/>
      </c>
      <c r="D63" s="51" t="str">
        <f>(IF(AND($F$15&gt;A63,$G$15&lt;A63),"X",) &amp; IF(AND($F$20&gt;A63,$G$20&lt;A63),"X",))</f>
        <v/>
      </c>
      <c r="E63" s="51" t="str">
        <f t="shared" si="3"/>
        <v/>
      </c>
      <c r="F63" s="44" t="str">
        <f t="shared" si="1"/>
        <v>XX</v>
      </c>
    </row>
    <row r="64" spans="1:6" ht="10.15" customHeight="1" x14ac:dyDescent="0.25">
      <c r="A64" s="37">
        <f t="shared" si="4"/>
        <v>70</v>
      </c>
      <c r="B64" s="103" t="str">
        <f t="shared" si="2"/>
        <v/>
      </c>
      <c r="C64" s="44" t="str">
        <f>(IF(AND($C$20&gt;A64,$D$20&lt;A64),"X",) &amp; IF(AND($C$15&gt;A64,$D$15&lt;A64),"X",))</f>
        <v/>
      </c>
      <c r="D64" s="51" t="str">
        <f>(IF(AND($F$15&gt;A64,$G$15&lt;A64),"X",) &amp; IF(AND($F$20&gt;A64,$G$20&lt;A64),"X",))</f>
        <v/>
      </c>
      <c r="E64" s="51" t="str">
        <f t="shared" si="3"/>
        <v/>
      </c>
      <c r="F64" s="44" t="str">
        <f t="shared" si="1"/>
        <v>XX</v>
      </c>
    </row>
    <row r="65" spans="1:6" ht="10.15" customHeight="1" x14ac:dyDescent="0.25">
      <c r="A65" s="37">
        <f t="shared" si="4"/>
        <v>68</v>
      </c>
      <c r="B65" s="103" t="str">
        <f t="shared" si="2"/>
        <v/>
      </c>
      <c r="C65" s="44" t="str">
        <f>(IF(AND($C$20&gt;A65,$D$20&lt;A65),"X",) &amp; IF(AND($C$15&gt;A65,$D$15&lt;A65),"X",))</f>
        <v/>
      </c>
      <c r="D65" s="51" t="str">
        <f>(IF(AND($F$15&gt;A65,$G$15&lt;A65),"X",) &amp; IF(AND($F$20&gt;A65,$G$20&lt;A65),"X",))</f>
        <v/>
      </c>
      <c r="E65" s="51" t="str">
        <f t="shared" si="3"/>
        <v/>
      </c>
      <c r="F65" s="44" t="str">
        <f t="shared" si="1"/>
        <v>XX</v>
      </c>
    </row>
    <row r="66" spans="1:6" ht="10.15" customHeight="1" x14ac:dyDescent="0.25">
      <c r="A66" s="37">
        <f t="shared" si="4"/>
        <v>66</v>
      </c>
      <c r="B66" s="103" t="str">
        <f t="shared" si="2"/>
        <v/>
      </c>
      <c r="C66" s="44" t="str">
        <f>(IF(AND($C$20&gt;A66,$D$20&lt;A66),"X",) &amp; IF(AND($C$15&gt;A66,$D$15&lt;A66),"X",))</f>
        <v/>
      </c>
      <c r="D66" s="51" t="str">
        <f>(IF(AND($F$15&gt;A66,$G$15&lt;A66),"X",) &amp; IF(AND($F$20&gt;A66,$G$20&lt;A66),"X",))</f>
        <v/>
      </c>
      <c r="E66" s="51" t="str">
        <f t="shared" si="3"/>
        <v/>
      </c>
      <c r="F66" s="44" t="str">
        <f t="shared" si="1"/>
        <v>XX</v>
      </c>
    </row>
    <row r="67" spans="1:6" ht="10.15" customHeight="1" x14ac:dyDescent="0.25">
      <c r="A67" s="37">
        <f t="shared" si="4"/>
        <v>64</v>
      </c>
      <c r="B67" s="103" t="str">
        <f t="shared" si="2"/>
        <v/>
      </c>
      <c r="C67" s="44" t="str">
        <f>(IF(AND($C$20&gt;A67,$D$20&lt;A67),"X",) &amp; IF(AND($C$15&gt;A67,$D$15&lt;A67),"X",))</f>
        <v/>
      </c>
      <c r="D67" s="51" t="str">
        <f>(IF(AND($F$15&gt;A67,$G$15&lt;A67),"X",) &amp; IF(AND($F$20&gt;A67,$G$20&lt;A67),"X",))</f>
        <v/>
      </c>
      <c r="E67" s="51" t="str">
        <f t="shared" si="3"/>
        <v/>
      </c>
      <c r="F67" s="44" t="str">
        <f t="shared" si="1"/>
        <v>XX</v>
      </c>
    </row>
    <row r="68" spans="1:6" ht="10.15" customHeight="1" x14ac:dyDescent="0.25">
      <c r="A68" s="37">
        <f t="shared" si="4"/>
        <v>62</v>
      </c>
      <c r="B68" s="103" t="str">
        <f t="shared" si="2"/>
        <v/>
      </c>
      <c r="C68" s="44" t="str">
        <f>(IF(AND($C$20&gt;A68,$D$20&lt;A68),"X",) &amp; IF(AND($C$15&gt;A68,$D$15&lt;A68),"X",))</f>
        <v/>
      </c>
      <c r="D68" s="51" t="str">
        <f>(IF(AND($F$15&gt;A68,$G$15&lt;A68),"X",) &amp; IF(AND($F$20&gt;A68,$G$20&lt;A68),"X",))</f>
        <v/>
      </c>
      <c r="E68" s="51" t="str">
        <f t="shared" si="3"/>
        <v/>
      </c>
      <c r="F68" s="44" t="str">
        <f t="shared" si="1"/>
        <v>XX</v>
      </c>
    </row>
    <row r="69" spans="1:6" ht="10.15" customHeight="1" x14ac:dyDescent="0.25">
      <c r="A69" s="37">
        <f t="shared" si="4"/>
        <v>60</v>
      </c>
      <c r="B69" s="103" t="str">
        <f t="shared" si="2"/>
        <v/>
      </c>
      <c r="C69" s="44" t="str">
        <f>(IF(AND($C$20&gt;A69,$D$20&lt;A69),"X",) &amp; IF(AND($C$15&gt;A69,$D$15&lt;A69),"X",))</f>
        <v/>
      </c>
      <c r="D69" s="51" t="str">
        <f>(IF(AND($F$15&gt;A69,$G$15&lt;A69),"X",) &amp; IF(AND($F$20&gt;A69,$G$20&lt;A69),"X",))</f>
        <v/>
      </c>
      <c r="E69" s="51" t="str">
        <f t="shared" si="3"/>
        <v/>
      </c>
      <c r="F69" s="44" t="str">
        <f t="shared" si="1"/>
        <v>XX</v>
      </c>
    </row>
    <row r="70" spans="1:6" ht="10.15" customHeight="1" x14ac:dyDescent="0.25">
      <c r="A70" s="37">
        <f t="shared" si="4"/>
        <v>58</v>
      </c>
      <c r="B70" s="103" t="str">
        <f t="shared" si="2"/>
        <v/>
      </c>
      <c r="C70" s="44" t="str">
        <f>(IF(AND($C$20&gt;A70,$D$20&lt;A70),"X",) &amp; IF(AND($C$15&gt;A70,$D$15&lt;A70),"X",))</f>
        <v/>
      </c>
      <c r="D70" s="51" t="str">
        <f>(IF(AND($F$15&gt;A70,$G$15&lt;A70),"X",) &amp; IF(AND($F$20&gt;A70,$G$20&lt;A70),"X",))</f>
        <v/>
      </c>
      <c r="E70" s="51" t="str">
        <f t="shared" si="3"/>
        <v/>
      </c>
      <c r="F70" s="44" t="str">
        <f t="shared" si="1"/>
        <v>XX</v>
      </c>
    </row>
    <row r="71" spans="1:6" ht="10.15" customHeight="1" x14ac:dyDescent="0.25">
      <c r="A71" s="37">
        <f t="shared" si="4"/>
        <v>56</v>
      </c>
      <c r="B71" s="103" t="str">
        <f t="shared" si="2"/>
        <v/>
      </c>
      <c r="C71" s="44" t="str">
        <f>(IF(AND($C$20&gt;A71,$D$20&lt;A71),"X",) &amp; IF(AND($C$15&gt;A71,$D$15&lt;A71),"X",))</f>
        <v/>
      </c>
      <c r="D71" s="51" t="str">
        <f>(IF(AND($F$15&gt;A71,$G$15&lt;A71),"X",) &amp; IF(AND($F$20&gt;A71,$G$20&lt;A71),"X",))</f>
        <v/>
      </c>
      <c r="E71" s="51" t="str">
        <f t="shared" si="3"/>
        <v/>
      </c>
      <c r="F71" s="44" t="str">
        <f t="shared" si="1"/>
        <v>XX</v>
      </c>
    </row>
    <row r="72" spans="1:6" ht="10.15" customHeight="1" x14ac:dyDescent="0.25">
      <c r="A72" s="37">
        <f t="shared" si="4"/>
        <v>54</v>
      </c>
      <c r="B72" s="103" t="str">
        <f t="shared" si="2"/>
        <v/>
      </c>
      <c r="C72" s="44" t="str">
        <f>(IF(AND($C$20&gt;A72,$D$20&lt;A72),"X",) &amp; IF(AND($C$15&gt;A72,$D$15&lt;A72),"X",))</f>
        <v/>
      </c>
      <c r="D72" s="51" t="str">
        <f>(IF(AND($F$15&gt;A72,$G$15&lt;A72),"X",) &amp; IF(AND($F$20&gt;A72,$G$20&lt;A72),"X",))</f>
        <v/>
      </c>
      <c r="E72" s="51" t="str">
        <f t="shared" si="3"/>
        <v/>
      </c>
      <c r="F72" s="44" t="str">
        <f t="shared" si="1"/>
        <v>XX</v>
      </c>
    </row>
    <row r="73" spans="1:6" ht="10.15" customHeight="1" x14ac:dyDescent="0.25">
      <c r="A73" s="37">
        <f t="shared" si="4"/>
        <v>52</v>
      </c>
      <c r="B73" s="103" t="str">
        <f t="shared" si="2"/>
        <v/>
      </c>
      <c r="C73" s="44" t="str">
        <f>(IF(AND($C$20&gt;A73,$D$20&lt;A73),"X",) &amp; IF(AND($C$15&gt;A73,$D$15&lt;A73),"X",))</f>
        <v/>
      </c>
      <c r="D73" s="51" t="str">
        <f>(IF(AND($F$15&gt;A73,$G$15&lt;A73),"X",) &amp; IF(AND($F$20&gt;A73,$G$20&lt;A73),"X",))</f>
        <v/>
      </c>
      <c r="E73" s="51" t="str">
        <f t="shared" si="3"/>
        <v/>
      </c>
      <c r="F73" s="44" t="str">
        <f t="shared" si="1"/>
        <v>XX</v>
      </c>
    </row>
    <row r="74" spans="1:6" ht="10.15" customHeight="1" x14ac:dyDescent="0.25">
      <c r="A74" s="37">
        <f t="shared" si="4"/>
        <v>50</v>
      </c>
      <c r="B74" s="103" t="str">
        <f t="shared" si="2"/>
        <v/>
      </c>
      <c r="C74" s="44" t="str">
        <f>(IF(AND($C$20&gt;A74,$D$20&lt;A74),"X",) &amp; IF(AND($C$15&gt;A74,$D$15&lt;A74),"X",))</f>
        <v/>
      </c>
      <c r="D74" s="51" t="str">
        <f>(IF(AND($F$15&gt;A74,$G$15&lt;A74),"X",) &amp; IF(AND($F$20&gt;A74,$G$20&lt;A74),"X",))</f>
        <v/>
      </c>
      <c r="E74" s="51" t="str">
        <f t="shared" si="3"/>
        <v/>
      </c>
      <c r="F74" s="44" t="str">
        <f t="shared" si="1"/>
        <v>XX</v>
      </c>
    </row>
    <row r="75" spans="1:6" ht="10.15" customHeight="1" x14ac:dyDescent="0.25">
      <c r="A75" s="37">
        <f t="shared" si="4"/>
        <v>48</v>
      </c>
      <c r="B75" s="103" t="str">
        <f t="shared" si="2"/>
        <v/>
      </c>
      <c r="C75" s="44" t="str">
        <f>(IF(AND($C$20&gt;A75,$D$20&lt;A75),"X",) &amp; IF(AND($C$15&gt;A75,$D$15&lt;A75),"X",))</f>
        <v/>
      </c>
      <c r="D75" s="51" t="str">
        <f>(IF(AND($F$15&gt;A75,$G$15&lt;A75),"X",) &amp; IF(AND($F$20&gt;A75,$G$20&lt;A75),"X",))</f>
        <v/>
      </c>
      <c r="E75" s="51" t="str">
        <f t="shared" si="3"/>
        <v/>
      </c>
      <c r="F75" s="44" t="str">
        <f t="shared" si="1"/>
        <v>XX</v>
      </c>
    </row>
    <row r="76" spans="1:6" ht="10.15" customHeight="1" x14ac:dyDescent="0.25">
      <c r="A76" s="37">
        <f t="shared" si="4"/>
        <v>46</v>
      </c>
      <c r="B76" s="103" t="str">
        <f t="shared" si="2"/>
        <v/>
      </c>
      <c r="C76" s="44" t="str">
        <f>(IF(AND($C$20&gt;A76,$D$20&lt;A76),"X",) &amp; IF(AND($C$15&gt;A76,$D$15&lt;A76),"X",))</f>
        <v/>
      </c>
      <c r="D76" s="51" t="str">
        <f>(IF(AND($F$15&gt;A76,$G$15&lt;A76),"X",) &amp; IF(AND($F$20&gt;A76,$G$20&lt;A76),"X",))</f>
        <v/>
      </c>
      <c r="E76" s="51" t="str">
        <f t="shared" si="3"/>
        <v/>
      </c>
      <c r="F76" s="44" t="str">
        <f t="shared" si="1"/>
        <v>XX</v>
      </c>
    </row>
    <row r="77" spans="1:6" ht="10.15" customHeight="1" x14ac:dyDescent="0.25">
      <c r="A77" s="37">
        <f t="shared" si="4"/>
        <v>44</v>
      </c>
      <c r="B77" s="103" t="str">
        <f t="shared" si="2"/>
        <v/>
      </c>
      <c r="C77" s="44" t="str">
        <f>(IF(AND($C$20&gt;A77,$D$20&lt;A77),"X",) &amp; IF(AND($C$15&gt;A77,$D$15&lt;A77),"X",))</f>
        <v/>
      </c>
      <c r="D77" s="51" t="str">
        <f>(IF(AND($F$15&gt;A77,$G$15&lt;A77),"X",) &amp; IF(AND($F$20&gt;A77,$G$20&lt;A77),"X",))</f>
        <v/>
      </c>
      <c r="E77" s="51" t="str">
        <f t="shared" si="3"/>
        <v/>
      </c>
      <c r="F77" s="44" t="str">
        <f t="shared" si="1"/>
        <v>XX</v>
      </c>
    </row>
    <row r="78" spans="1:6" ht="10.15" customHeight="1" x14ac:dyDescent="0.25">
      <c r="A78" s="37">
        <f t="shared" si="4"/>
        <v>42</v>
      </c>
      <c r="B78" s="103" t="str">
        <f t="shared" si="2"/>
        <v/>
      </c>
      <c r="C78" s="44" t="str">
        <f>(IF(AND($C$20&gt;A78,$D$20&lt;A78),"X",) &amp; IF(AND($C$15&gt;A78,$D$15&lt;A78),"X",))</f>
        <v/>
      </c>
      <c r="D78" s="51" t="str">
        <f>(IF(AND($F$15&gt;A78,$G$15&lt;A78),"X",) &amp; IF(AND($F$20&gt;A78,$G$20&lt;A78),"X",))</f>
        <v/>
      </c>
      <c r="E78" s="51" t="str">
        <f t="shared" si="3"/>
        <v/>
      </c>
      <c r="F78" s="44" t="str">
        <f t="shared" si="1"/>
        <v>XX</v>
      </c>
    </row>
    <row r="79" spans="1:6" ht="10.15" customHeight="1" x14ac:dyDescent="0.25">
      <c r="A79" s="37">
        <f t="shared" si="4"/>
        <v>40</v>
      </c>
      <c r="B79" s="103" t="str">
        <f t="shared" si="2"/>
        <v/>
      </c>
      <c r="C79" s="44" t="str">
        <f>(IF(AND($C$20&gt;A79,$D$20&lt;A79),"X",) &amp; IF(AND($C$15&gt;A79,$D$15&lt;A79),"X",))</f>
        <v/>
      </c>
      <c r="D79" s="51" t="str">
        <f>(IF(AND($F$15&gt;A79,$G$15&lt;A79),"X",) &amp; IF(AND($F$20&gt;A79,$G$20&lt;A79),"X",))</f>
        <v/>
      </c>
      <c r="E79" s="51" t="str">
        <f t="shared" si="3"/>
        <v/>
      </c>
      <c r="F79" s="44" t="str">
        <f t="shared" si="1"/>
        <v>XX</v>
      </c>
    </row>
    <row r="80" spans="1:6" ht="10.15" customHeight="1" x14ac:dyDescent="0.25">
      <c r="A80" s="37">
        <f t="shared" si="4"/>
        <v>38</v>
      </c>
      <c r="B80" s="103" t="str">
        <f t="shared" si="2"/>
        <v/>
      </c>
      <c r="C80" s="44" t="str">
        <f>(IF(AND($C$20&gt;A80,$D$20&lt;A80),"X",) &amp; IF(AND($C$15&gt;A80,$D$15&lt;A80),"X",))</f>
        <v/>
      </c>
      <c r="D80" s="51" t="str">
        <f>(IF(AND($F$15&gt;A80,$G$15&lt;A80),"X",) &amp; IF(AND($F$20&gt;A80,$G$20&lt;A80),"X",))</f>
        <v/>
      </c>
      <c r="E80" s="51" t="str">
        <f t="shared" si="3"/>
        <v/>
      </c>
      <c r="F80" s="44" t="str">
        <f t="shared" si="1"/>
        <v>XX</v>
      </c>
    </row>
    <row r="81" spans="1:6" ht="10.15" customHeight="1" x14ac:dyDescent="0.25">
      <c r="A81" s="37">
        <f t="shared" si="4"/>
        <v>36</v>
      </c>
      <c r="B81" s="103" t="str">
        <f t="shared" si="2"/>
        <v/>
      </c>
      <c r="C81" s="44" t="str">
        <f>(IF(AND($C$20&gt;A81,$D$20&lt;A81),"X",) &amp; IF(AND($C$15&gt;A81,$D$15&lt;A81),"X",))</f>
        <v/>
      </c>
      <c r="D81" s="51" t="str">
        <f>(IF(AND($F$15&gt;A81,$G$15&lt;A81),"X",) &amp; IF(AND($F$20&gt;A81,$G$20&lt;A81),"X",))</f>
        <v/>
      </c>
      <c r="E81" s="51" t="str">
        <f t="shared" si="3"/>
        <v/>
      </c>
      <c r="F81" s="44" t="str">
        <f t="shared" si="1"/>
        <v>XX</v>
      </c>
    </row>
    <row r="82" spans="1:6" ht="10.15" customHeight="1" x14ac:dyDescent="0.25">
      <c r="A82" s="37">
        <f t="shared" si="4"/>
        <v>34</v>
      </c>
      <c r="B82" s="103" t="str">
        <f t="shared" si="2"/>
        <v/>
      </c>
      <c r="C82" s="44" t="str">
        <f>(IF(AND($C$20&gt;A82,$D$20&lt;A82),"X",) &amp; IF(AND($C$15&gt;A82,$D$15&lt;A82),"X",))</f>
        <v/>
      </c>
      <c r="D82" s="51" t="str">
        <f>(IF(AND($F$15&gt;A82,$G$15&lt;A82),"X",) &amp; IF(AND($F$20&gt;A82,$G$20&lt;A82),"X",))</f>
        <v/>
      </c>
      <c r="E82" s="51" t="str">
        <f t="shared" si="3"/>
        <v/>
      </c>
      <c r="F82" s="44" t="str">
        <f t="shared" si="1"/>
        <v>X</v>
      </c>
    </row>
    <row r="83" spans="1:6" ht="10.15" customHeight="1" x14ac:dyDescent="0.25">
      <c r="A83" s="37">
        <f t="shared" si="4"/>
        <v>32</v>
      </c>
      <c r="B83" s="103" t="str">
        <f t="shared" si="2"/>
        <v/>
      </c>
      <c r="C83" s="44" t="str">
        <f>(IF(AND($C$20&gt;A83,$D$20&lt;A83),"X",) &amp; IF(AND($C$15&gt;A83,$D$15&lt;A83),"X",))</f>
        <v/>
      </c>
      <c r="D83" s="51" t="str">
        <f>(IF(AND($F$15&gt;A83,$G$15&lt;A83),"X",) &amp; IF(AND($F$20&gt;A83,$G$20&lt;A83),"X",))</f>
        <v/>
      </c>
      <c r="E83" s="51" t="str">
        <f t="shared" si="3"/>
        <v>XX</v>
      </c>
      <c r="F83" s="44" t="str">
        <f t="shared" si="1"/>
        <v>X</v>
      </c>
    </row>
    <row r="84" spans="1:6" ht="10.15" customHeight="1" x14ac:dyDescent="0.25">
      <c r="A84" s="37">
        <f t="shared" si="4"/>
        <v>30</v>
      </c>
      <c r="B84" s="103" t="str">
        <f t="shared" si="2"/>
        <v/>
      </c>
      <c r="C84" s="44" t="str">
        <f>(IF(AND($C$20&gt;A84,$D$20&lt;A84),"X",) &amp; IF(AND($C$15&gt;A84,$D$15&lt;A84),"X",))</f>
        <v/>
      </c>
      <c r="D84" s="51" t="str">
        <f>(IF(AND($F$15&gt;A84,$G$15&lt;A84),"X",) &amp; IF(AND($F$20&gt;A84,$G$20&lt;A84),"X",))</f>
        <v/>
      </c>
      <c r="E84" s="51" t="str">
        <f t="shared" si="3"/>
        <v>XX</v>
      </c>
      <c r="F84" s="44" t="str">
        <f t="shared" si="1"/>
        <v/>
      </c>
    </row>
    <row r="85" spans="1:6" ht="10.15" customHeight="1" x14ac:dyDescent="0.25">
      <c r="A85" s="37">
        <f t="shared" si="4"/>
        <v>28</v>
      </c>
      <c r="B85" s="103" t="str">
        <f t="shared" si="2"/>
        <v/>
      </c>
      <c r="C85" s="44" t="str">
        <f>(IF(AND($C$20&gt;A85,$D$20&lt;A85),"X",) &amp; IF(AND($C$15&gt;A85,$D$15&lt;A85),"X",))</f>
        <v/>
      </c>
      <c r="D85" s="51" t="str">
        <f>(IF(AND($F$15&gt;A85,$G$15&lt;A85),"X",) &amp; IF(AND($F$20&gt;A85,$G$20&lt;A85),"X",))</f>
        <v/>
      </c>
      <c r="E85" s="51" t="str">
        <f t="shared" si="3"/>
        <v>XX</v>
      </c>
      <c r="F85" s="44" t="str">
        <f t="shared" si="1"/>
        <v/>
      </c>
    </row>
    <row r="86" spans="1:6" ht="10.15" customHeight="1" x14ac:dyDescent="0.25">
      <c r="A86" s="37">
        <f t="shared" si="4"/>
        <v>26</v>
      </c>
      <c r="B86" s="103" t="str">
        <f t="shared" si="2"/>
        <v/>
      </c>
      <c r="C86" s="44" t="str">
        <f>(IF(AND($C$20&gt;A86,$D$20&lt;A86),"X",) &amp; IF(AND($C$15&gt;A86,$D$15&lt;A86),"X",))</f>
        <v/>
      </c>
      <c r="D86" s="51" t="str">
        <f>(IF(AND($F$15&gt;A86,$G$15&lt;A86),"X",) &amp; IF(AND($F$20&gt;A86,$G$20&lt;A86),"X",))</f>
        <v/>
      </c>
      <c r="E86" s="51" t="str">
        <f t="shared" si="3"/>
        <v>XX</v>
      </c>
      <c r="F86" s="44" t="str">
        <f t="shared" si="1"/>
        <v/>
      </c>
    </row>
    <row r="87" spans="1:6" ht="10.15" customHeight="1" x14ac:dyDescent="0.25">
      <c r="A87" s="37">
        <f t="shared" si="4"/>
        <v>24</v>
      </c>
      <c r="B87" s="103" t="str">
        <f t="shared" si="2"/>
        <v/>
      </c>
      <c r="C87" s="44" t="str">
        <f>(IF(AND($C$20&gt;A87,$D$20&lt;A87),"X",) &amp; IF(AND($C$15&gt;A87,$D$15&lt;A87),"X",))</f>
        <v/>
      </c>
      <c r="D87" s="51" t="str">
        <f>(IF(AND($F$15&gt;A87,$G$15&lt;A87),"X",) &amp; IF(AND($F$20&gt;A87,$G$20&lt;A87),"X",))</f>
        <v/>
      </c>
      <c r="E87" s="51" t="str">
        <f t="shared" si="3"/>
        <v>XX</v>
      </c>
      <c r="F87" s="44" t="str">
        <f t="shared" si="1"/>
        <v/>
      </c>
    </row>
    <row r="88" spans="1:6" ht="10.15" customHeight="1" x14ac:dyDescent="0.25">
      <c r="A88" s="37">
        <f t="shared" si="4"/>
        <v>22</v>
      </c>
      <c r="B88" s="103" t="str">
        <f t="shared" si="2"/>
        <v/>
      </c>
      <c r="C88" s="44" t="str">
        <f>(IF(AND($C$20&gt;A88,$D$20&lt;A88),"X",) &amp; IF(AND($C$15&gt;A88,$D$15&lt;A88),"X",))</f>
        <v/>
      </c>
      <c r="D88" s="51" t="str">
        <f>(IF(AND($F$15&gt;A88,$G$15&lt;A88),"X",) &amp; IF(AND($F$20&gt;A88,$G$20&lt;A88),"X",))</f>
        <v/>
      </c>
      <c r="E88" s="51" t="str">
        <f t="shared" si="3"/>
        <v>XX</v>
      </c>
      <c r="F88" s="44" t="str">
        <f t="shared" si="1"/>
        <v/>
      </c>
    </row>
    <row r="89" spans="1:6" ht="10.15" customHeight="1" x14ac:dyDescent="0.25">
      <c r="A89" s="37">
        <f t="shared" si="4"/>
        <v>20</v>
      </c>
      <c r="B89" s="103" t="str">
        <f t="shared" si="2"/>
        <v/>
      </c>
      <c r="C89" s="44" t="str">
        <f>(IF(AND($C$20&gt;A89,$D$20&lt;A89),"X",) &amp; IF(AND($C$15&gt;A89,$D$15&lt;A89),"X",))</f>
        <v/>
      </c>
      <c r="D89" s="51" t="str">
        <f>(IF(AND($F$15&gt;A89,$G$15&lt;A89),"X",) &amp; IF(AND($F$20&gt;A89,$G$20&lt;A89),"X",))</f>
        <v/>
      </c>
      <c r="E89" s="51" t="str">
        <f t="shared" si="3"/>
        <v>XX</v>
      </c>
      <c r="F89" s="44" t="str">
        <f t="shared" si="1"/>
        <v/>
      </c>
    </row>
    <row r="90" spans="1:6" ht="10.15" customHeight="1" x14ac:dyDescent="0.25">
      <c r="A90" s="37">
        <f t="shared" si="4"/>
        <v>18</v>
      </c>
      <c r="B90" s="103" t="str">
        <f t="shared" si="2"/>
        <v/>
      </c>
      <c r="C90" s="44" t="str">
        <f>(IF(AND($C$20&gt;A90,$D$20&lt;A90),"X",) &amp; IF(AND($C$15&gt;A90,$D$15&lt;A90),"X",))</f>
        <v/>
      </c>
      <c r="D90" s="51" t="str">
        <f>(IF(AND($F$15&gt;A90,$G$15&lt;A90),"X",) &amp; IF(AND($F$20&gt;A90,$G$20&lt;A90),"X",))</f>
        <v/>
      </c>
      <c r="E90" s="51" t="str">
        <f t="shared" si="3"/>
        <v>XX</v>
      </c>
      <c r="F90" s="44" t="str">
        <f t="shared" si="1"/>
        <v/>
      </c>
    </row>
    <row r="91" spans="1:6" ht="10.15" customHeight="1" x14ac:dyDescent="0.25">
      <c r="A91" s="37">
        <f t="shared" si="4"/>
        <v>16</v>
      </c>
      <c r="B91" s="103" t="str">
        <f t="shared" si="2"/>
        <v>X</v>
      </c>
      <c r="C91" s="44" t="str">
        <f>(IF(AND($C$20&gt;A91,$D$20&lt;A91),"X",) &amp; IF(AND($C$15&gt;A91,$D$15&lt;A91),"X",))</f>
        <v/>
      </c>
      <c r="D91" s="51" t="str">
        <f>(IF(AND($F$15&gt;A91,$G$15&lt;A91),"X",) &amp; IF(AND($F$20&gt;A91,$G$20&lt;A91),"X",))</f>
        <v>X</v>
      </c>
      <c r="E91" s="51" t="str">
        <f t="shared" si="3"/>
        <v>XX</v>
      </c>
      <c r="F91" s="44" t="str">
        <f t="shared" si="1"/>
        <v/>
      </c>
    </row>
    <row r="92" spans="1:6" ht="10.15" customHeight="1" x14ac:dyDescent="0.25">
      <c r="A92" s="37">
        <f t="shared" si="4"/>
        <v>14</v>
      </c>
      <c r="B92" s="103" t="str">
        <f t="shared" si="2"/>
        <v>X</v>
      </c>
      <c r="C92" s="44" t="str">
        <f>(IF(AND($C$20&gt;A92,$D$20&lt;A92),"X",) &amp; IF(AND($C$15&gt;A92,$D$15&lt;A92),"X",))</f>
        <v/>
      </c>
      <c r="D92" s="51" t="str">
        <f>(IF(AND($F$15&gt;A92,$G$15&lt;A92),"X",) &amp; IF(AND($F$20&gt;A92,$G$20&lt;A92),"X",))</f>
        <v>X</v>
      </c>
      <c r="E92" s="51" t="str">
        <f t="shared" si="3"/>
        <v>XX</v>
      </c>
      <c r="F92" s="44" t="str">
        <f t="shared" si="1"/>
        <v/>
      </c>
    </row>
    <row r="93" spans="1:6" ht="10.15" customHeight="1" x14ac:dyDescent="0.25">
      <c r="A93" s="37">
        <f t="shared" si="4"/>
        <v>12</v>
      </c>
      <c r="B93" s="103" t="str">
        <f t="shared" si="2"/>
        <v>XX</v>
      </c>
      <c r="C93" s="44" t="str">
        <f>(IF(AND($C$20&gt;A93,$D$20&lt;A93),"X",) &amp; IF(AND($C$15&gt;A93,$D$15&lt;A93),"X",))</f>
        <v>XX</v>
      </c>
      <c r="D93" s="51" t="str">
        <f>(IF(AND($F$15&gt;A93,$G$15&lt;A93),"X",) &amp; IF(AND($F$20&gt;A93,$G$20&lt;A93),"X",))</f>
        <v>XX</v>
      </c>
      <c r="E93" s="51" t="str">
        <f t="shared" si="3"/>
        <v>XX</v>
      </c>
      <c r="F93" s="44" t="str">
        <f t="shared" si="1"/>
        <v/>
      </c>
    </row>
    <row r="94" spans="1:6" ht="10.15" customHeight="1" x14ac:dyDescent="0.25">
      <c r="A94" s="37">
        <f t="shared" si="4"/>
        <v>10</v>
      </c>
      <c r="B94" s="103" t="str">
        <f t="shared" si="2"/>
        <v>XX</v>
      </c>
      <c r="C94" s="44" t="str">
        <f>(IF(AND($C$20&gt;A94,$D$20&lt;A94),"X",) &amp; IF(AND($C$15&gt;A94,$D$15&lt;A94),"X",))</f>
        <v>XX</v>
      </c>
      <c r="D94" s="51" t="str">
        <f>(IF(AND($F$15&gt;A94,$G$15&lt;A94),"X",) &amp; IF(AND($F$20&gt;A94,$G$20&lt;A94),"X",))</f>
        <v>XX</v>
      </c>
      <c r="E94" s="51" t="str">
        <f t="shared" si="3"/>
        <v>XX</v>
      </c>
      <c r="F94" s="44" t="str">
        <f t="shared" si="1"/>
        <v/>
      </c>
    </row>
    <row r="95" spans="1:6" ht="10.15" customHeight="1" x14ac:dyDescent="0.25">
      <c r="A95" s="37">
        <f t="shared" si="4"/>
        <v>8</v>
      </c>
      <c r="B95" s="103" t="str">
        <f t="shared" si="2"/>
        <v>XX</v>
      </c>
      <c r="C95" s="44" t="str">
        <f>(IF(AND($C$20&gt;A95,$D$20&lt;A95),"X",) &amp; IF(AND($C$15&gt;A95,$D$15&lt;A95),"X",))</f>
        <v>XX</v>
      </c>
      <c r="D95" s="51" t="str">
        <f>(IF(AND($F$15&gt;A95,$G$15&lt;A95),"X",) &amp; IF(AND($F$20&gt;A95,$G$20&lt;A95),"X",))</f>
        <v>XX</v>
      </c>
      <c r="E95" s="51" t="str">
        <f t="shared" si="3"/>
        <v>XX</v>
      </c>
      <c r="F95" s="44" t="str">
        <f t="shared" si="1"/>
        <v/>
      </c>
    </row>
    <row r="96" spans="1:6" ht="10.15" customHeight="1" x14ac:dyDescent="0.25">
      <c r="A96" s="37">
        <f t="shared" si="4"/>
        <v>6</v>
      </c>
      <c r="B96" s="103" t="str">
        <f t="shared" si="2"/>
        <v>XX</v>
      </c>
      <c r="C96" s="44" t="str">
        <f>(IF(AND($C$20&gt;A96,$D$20&lt;A96),"X",) &amp; IF(AND($C$15&gt;A96,$D$15&lt;A96),"X",))</f>
        <v>XX</v>
      </c>
      <c r="D96" s="51" t="str">
        <f>(IF(AND($F$15&gt;A96,$G$15&lt;A96),"X",) &amp; IF(AND($F$20&gt;A96,$G$20&lt;A96),"X",))</f>
        <v>XX</v>
      </c>
      <c r="E96" s="51" t="str">
        <f t="shared" si="3"/>
        <v>XX</v>
      </c>
      <c r="F96" s="44" t="str">
        <f t="shared" si="1"/>
        <v/>
      </c>
    </row>
    <row r="97" spans="1:6" ht="10.15" customHeight="1" x14ac:dyDescent="0.25">
      <c r="A97" s="37">
        <f t="shared" si="4"/>
        <v>4</v>
      </c>
      <c r="B97" s="103" t="str">
        <f t="shared" si="2"/>
        <v>XX</v>
      </c>
      <c r="C97" s="44" t="str">
        <f>(IF(AND($C$20&gt;A97,$D$20&lt;A97),"X",) &amp; IF(AND($C$15&gt;A97,$D$15&lt;A97),"X",))</f>
        <v>XX</v>
      </c>
      <c r="D97" s="51" t="str">
        <f>(IF(AND($F$15&gt;A97,$G$15&lt;A97),"X",) &amp; IF(AND($F$20&gt;A97,$G$20&lt;A97),"X",))</f>
        <v>XX</v>
      </c>
      <c r="E97" s="51" t="str">
        <f t="shared" si="3"/>
        <v>XX</v>
      </c>
      <c r="F97" s="44" t="str">
        <f t="shared" si="1"/>
        <v/>
      </c>
    </row>
    <row r="98" spans="1:6" ht="10.15" customHeight="1" x14ac:dyDescent="0.25">
      <c r="A98" s="37">
        <f t="shared" si="4"/>
        <v>2</v>
      </c>
      <c r="B98" s="103" t="str">
        <f t="shared" si="2"/>
        <v>XX</v>
      </c>
      <c r="C98" s="44" t="str">
        <f>(IF(AND($C$20&gt;A98,$D$20&lt;A98),"X",) &amp; IF(AND($C$15&gt;A98,$D$15&lt;A98),"X",))</f>
        <v>XX</v>
      </c>
      <c r="D98" s="103" t="str">
        <f>(IF(AND($F$15&gt;A98,$G$15&lt;A98),"X",) &amp; IF(AND($F$20&gt;A98,$G$20&lt;A98),"X",))</f>
        <v>XX</v>
      </c>
      <c r="E98" s="51" t="str">
        <f t="shared" si="3"/>
        <v>XX</v>
      </c>
      <c r="F98" s="44" t="str">
        <f t="shared" si="1"/>
        <v/>
      </c>
    </row>
    <row r="99" spans="1:6" ht="10.15" customHeight="1" x14ac:dyDescent="0.25">
      <c r="A99" s="37">
        <f t="shared" si="4"/>
        <v>0</v>
      </c>
      <c r="B99" s="103" t="str">
        <f t="shared" si="2"/>
        <v>XX</v>
      </c>
      <c r="C99" s="44" t="str">
        <f>(IF(AND($C$20&gt;A99,$D$20&lt;A99),"X",) &amp; IF(AND($C$15&gt;A99,$D$15&lt;A99),"X",))</f>
        <v>XX</v>
      </c>
      <c r="D99" s="103" t="str">
        <f>(IF(AND($F$15&gt;A99,$G$15&lt;A99),"X",) &amp; IF(AND($F$20&gt;A99,$G$20&lt;A99),"X",))</f>
        <v>XX</v>
      </c>
      <c r="E99" s="51" t="str">
        <f t="shared" si="3"/>
        <v>XX</v>
      </c>
      <c r="F99" s="44" t="str">
        <f t="shared" ref="F99:F162" si="5">(IF(AND($S$11&gt;A99,$U$11&lt;A99),"X",) &amp; IF(AND($S$11&gt;A99,$T$11&lt;A99),"X",))</f>
        <v/>
      </c>
    </row>
    <row r="100" spans="1:6" ht="10.15" customHeight="1" x14ac:dyDescent="0.25">
      <c r="A100" s="37">
        <f t="shared" si="4"/>
        <v>-2</v>
      </c>
      <c r="B100" s="103" t="str">
        <f t="shared" ref="B100:B104" si="6">(IF(AND($A$15&gt;A100,$B$15&lt;A100),"X",)&amp;IF(AND($C$20&gt;A100,$D$20&lt;A100),"X",))</f>
        <v>XX</v>
      </c>
      <c r="C100" s="44" t="str">
        <f>(IF(AND($C$20&gt;A100,$D$20&lt;A100),"X",) &amp; IF(AND($C$15&gt;A100,$D$15&lt;A100),"X",))</f>
        <v>XX</v>
      </c>
      <c r="D100" s="103" t="str">
        <f>(IF(AND($F$15&gt;A100,$G$15&lt;A100),"X",) &amp; IF(AND($F$20&gt;A100,$G$20&lt;A100),"X",))</f>
        <v>XX</v>
      </c>
      <c r="E100" s="51" t="str">
        <f t="shared" si="3"/>
        <v>XX</v>
      </c>
      <c r="F100" s="44" t="str">
        <f t="shared" si="5"/>
        <v/>
      </c>
    </row>
    <row r="101" spans="1:6" ht="10.15" customHeight="1" x14ac:dyDescent="0.25">
      <c r="A101" s="37">
        <f t="shared" si="4"/>
        <v>-4</v>
      </c>
      <c r="B101" s="103" t="str">
        <f t="shared" si="6"/>
        <v>XX</v>
      </c>
      <c r="C101" s="44" t="str">
        <f>(IF(AND($C$20&gt;A101,$D$20&lt;A101),"X",) &amp; IF(AND($C$15&gt;A101,$D$15&lt;A101),"X",))</f>
        <v>XX</v>
      </c>
      <c r="D101" s="103" t="str">
        <f>(IF(AND($F$15&gt;A101,$G$15&lt;A101),"X",) &amp; IF(AND($F$20&gt;A101,$G$20&lt;A101),"X",))</f>
        <v>XX</v>
      </c>
      <c r="E101" s="51" t="str">
        <f t="shared" si="3"/>
        <v>XX</v>
      </c>
      <c r="F101" s="44" t="str">
        <f t="shared" si="5"/>
        <v/>
      </c>
    </row>
    <row r="102" spans="1:6" ht="10.15" customHeight="1" x14ac:dyDescent="0.25">
      <c r="A102" s="37">
        <f t="shared" si="4"/>
        <v>-6</v>
      </c>
      <c r="B102" s="103" t="str">
        <f t="shared" si="6"/>
        <v>XX</v>
      </c>
      <c r="C102" s="44" t="str">
        <f>(IF(AND($C$20&gt;A102,$D$20&lt;A102),"X",) &amp; IF(AND($C$15&gt;A102,$D$15&lt;A102),"X",))</f>
        <v>XX</v>
      </c>
      <c r="D102" s="103" t="str">
        <f>(IF(AND($F$15&gt;A102,$G$15&lt;A102),"X",) &amp; IF(AND($F$20&gt;A102,$G$20&lt;A102),"X",))</f>
        <v>XX</v>
      </c>
      <c r="E102" s="51" t="str">
        <f t="shared" si="3"/>
        <v>XX</v>
      </c>
      <c r="F102" s="44" t="str">
        <f t="shared" si="5"/>
        <v/>
      </c>
    </row>
    <row r="103" spans="1:6" ht="10.15" customHeight="1" x14ac:dyDescent="0.25">
      <c r="A103" s="37">
        <f t="shared" si="4"/>
        <v>-8</v>
      </c>
      <c r="B103" s="103" t="str">
        <f t="shared" si="6"/>
        <v>XX</v>
      </c>
      <c r="C103" s="44" t="str">
        <f>(IF(AND($C$20&gt;A103,$D$20&lt;A103),"X",) &amp; IF(AND($C$15&gt;A103,$D$15&lt;A103),"X",))</f>
        <v>XX</v>
      </c>
      <c r="D103" s="103" t="str">
        <f>(IF(AND($F$15&gt;A103,$G$15&lt;A103),"X",) &amp; IF(AND($F$20&gt;A103,$G$20&lt;A103),"X",))</f>
        <v>XX</v>
      </c>
      <c r="E103" s="51" t="str">
        <f t="shared" si="3"/>
        <v>XX</v>
      </c>
      <c r="F103" s="44" t="str">
        <f t="shared" si="5"/>
        <v/>
      </c>
    </row>
    <row r="104" spans="1:6" ht="10.15" customHeight="1" x14ac:dyDescent="0.25">
      <c r="A104" s="37">
        <f t="shared" si="4"/>
        <v>-10</v>
      </c>
      <c r="B104" s="103" t="str">
        <f t="shared" si="6"/>
        <v>XX</v>
      </c>
      <c r="C104" s="44" t="str">
        <f>(IF(AND($C$20&gt;A104,$D$20&lt;A104),"X",) &amp; IF(AND($C$15&gt;A104,$D$15&lt;A104),"X",))</f>
        <v>XX</v>
      </c>
      <c r="D104" s="51" t="str">
        <f>(IF(AND($F$15&gt;A104,$G$15&lt;A104),"X",) &amp; IF(AND($F$20&gt;A104,$G$20&lt;A104),"X",))</f>
        <v>XX</v>
      </c>
      <c r="E104" s="51" t="str">
        <f t="shared" si="3"/>
        <v>XX</v>
      </c>
      <c r="F104" s="44" t="str">
        <f t="shared" si="5"/>
        <v/>
      </c>
    </row>
    <row r="105" spans="1:6" ht="10.15" customHeight="1" x14ac:dyDescent="0.25">
      <c r="A105" s="37">
        <f t="shared" si="4"/>
        <v>-12</v>
      </c>
      <c r="B105" s="103" t="str">
        <f t="shared" ref="B105:B163" si="7">(IF(AND($A$15&gt;A105,$B$15&lt;A105),"X",)&amp;IF(AND($C$20&gt;A105,$D$20&lt;A105),"X",))</f>
        <v>XX</v>
      </c>
      <c r="C105" s="44" t="str">
        <f>(IF(AND($C$20&gt;A105,$D$20&lt;A105),"X",) &amp; IF(AND($C$15&gt;A105,$D$15&lt;A105),"X",))</f>
        <v>XX</v>
      </c>
      <c r="D105" s="51" t="str">
        <f>(IF(AND($F$15&gt;A105,$G$15&lt;A105),"X",) &amp; IF(AND($F$20&gt;A105,$G$20&lt;A105),"X",))</f>
        <v>XX</v>
      </c>
      <c r="E105" s="51" t="str">
        <f t="shared" si="3"/>
        <v>XX</v>
      </c>
      <c r="F105" s="44" t="str">
        <f t="shared" si="5"/>
        <v/>
      </c>
    </row>
    <row r="106" spans="1:6" ht="10.15" customHeight="1" x14ac:dyDescent="0.25">
      <c r="A106" s="37">
        <f t="shared" si="4"/>
        <v>-14</v>
      </c>
      <c r="B106" s="103" t="str">
        <f t="shared" si="7"/>
        <v>XX</v>
      </c>
      <c r="C106" s="44" t="str">
        <f>(IF(AND($C$20&gt;A106,$D$20&lt;A106),"X",) &amp; IF(AND($C$15&gt;A106,$D$15&lt;A106),"X",))</f>
        <v>XX</v>
      </c>
      <c r="D106" s="51" t="str">
        <f>(IF(AND($F$15&gt;A106,$G$15&lt;A106),"X",) &amp; IF(AND($F$20&gt;A106,$G$20&lt;A106),"X",))</f>
        <v>XX</v>
      </c>
      <c r="E106" s="51" t="str">
        <f t="shared" si="3"/>
        <v>XX</v>
      </c>
      <c r="F106" s="44" t="str">
        <f t="shared" si="5"/>
        <v/>
      </c>
    </row>
    <row r="107" spans="1:6" ht="10.15" customHeight="1" x14ac:dyDescent="0.25">
      <c r="A107" s="37">
        <f t="shared" si="4"/>
        <v>-16</v>
      </c>
      <c r="B107" s="103" t="str">
        <f t="shared" si="7"/>
        <v>XX</v>
      </c>
      <c r="C107" s="44" t="str">
        <f>(IF(AND($C$20&gt;A107,$D$20&lt;A107),"X",) &amp; IF(AND($C$15&gt;A107,$D$15&lt;A107),"X",))</f>
        <v>XX</v>
      </c>
      <c r="D107" s="51" t="str">
        <f>(IF(AND($F$15&gt;A107,$G$15&lt;A107),"X",) &amp; IF(AND($F$20&gt;A107,$G$20&lt;A107),"X",))</f>
        <v>XX</v>
      </c>
      <c r="E107" s="51" t="str">
        <f t="shared" si="3"/>
        <v>XX</v>
      </c>
      <c r="F107" s="44" t="str">
        <f t="shared" si="5"/>
        <v/>
      </c>
    </row>
    <row r="108" spans="1:6" ht="10.15" customHeight="1" x14ac:dyDescent="0.25">
      <c r="A108" s="37">
        <f t="shared" si="4"/>
        <v>-18</v>
      </c>
      <c r="B108" s="103" t="str">
        <f t="shared" si="7"/>
        <v>XX</v>
      </c>
      <c r="C108" s="44" t="str">
        <f>(IF(AND($C$20&gt;A108,$D$20&lt;A108),"X",) &amp; IF(AND($C$15&gt;A108,$D$15&lt;A108),"X",))</f>
        <v>XX</v>
      </c>
      <c r="D108" s="51" t="str">
        <f>(IF(AND($F$15&gt;A108,$G$15&lt;A108),"X",) &amp; IF(AND($F$20&gt;A108,$G$20&lt;A108),"X",))</f>
        <v>XX</v>
      </c>
      <c r="E108" s="51" t="str">
        <f t="shared" si="3"/>
        <v>XX</v>
      </c>
      <c r="F108" s="44" t="str">
        <f t="shared" si="5"/>
        <v/>
      </c>
    </row>
    <row r="109" spans="1:6" ht="10.15" customHeight="1" x14ac:dyDescent="0.25">
      <c r="A109" s="37">
        <f t="shared" si="4"/>
        <v>-20</v>
      </c>
      <c r="B109" s="103" t="str">
        <f t="shared" si="7"/>
        <v>XX</v>
      </c>
      <c r="C109" s="44" t="str">
        <f>(IF(AND($C$20&gt;A109,$D$20&lt;A109),"X",) &amp; IF(AND($C$15&gt;A109,$D$15&lt;A109),"X",))</f>
        <v>XX</v>
      </c>
      <c r="D109" s="51" t="str">
        <f>(IF(AND($F$15&gt;A109,$G$15&lt;A109),"X",) &amp; IF(AND($F$20&gt;A109,$G$20&lt;A109),"X",))</f>
        <v>XX</v>
      </c>
      <c r="E109" s="51" t="str">
        <f t="shared" si="3"/>
        <v>XX</v>
      </c>
      <c r="F109" s="44" t="str">
        <f t="shared" si="5"/>
        <v/>
      </c>
    </row>
    <row r="110" spans="1:6" ht="10.15" customHeight="1" x14ac:dyDescent="0.25">
      <c r="A110" s="37">
        <f t="shared" si="4"/>
        <v>-22</v>
      </c>
      <c r="B110" s="103" t="str">
        <f t="shared" si="7"/>
        <v>XX</v>
      </c>
      <c r="C110" s="44" t="str">
        <f>(IF(AND($C$20&gt;A110,$D$20&lt;A110),"X",) &amp; IF(AND($C$15&gt;A110,$D$15&lt;A110),"X",))</f>
        <v>XX</v>
      </c>
      <c r="D110" s="51" t="str">
        <f>(IF(AND($F$15&gt;A110,$G$15&lt;A110),"X",) &amp; IF(AND($F$20&gt;A110,$G$20&lt;A110),"X",))</f>
        <v>XX</v>
      </c>
      <c r="E110" s="51" t="str">
        <f t="shared" si="3"/>
        <v>XX</v>
      </c>
      <c r="F110" s="44" t="str">
        <f t="shared" si="5"/>
        <v/>
      </c>
    </row>
    <row r="111" spans="1:6" ht="10.15" customHeight="1" x14ac:dyDescent="0.25">
      <c r="A111" s="37">
        <f t="shared" si="4"/>
        <v>-24</v>
      </c>
      <c r="B111" s="103" t="str">
        <f t="shared" si="7"/>
        <v>XX</v>
      </c>
      <c r="C111" s="44" t="str">
        <f>(IF(AND($C$20&gt;A111,$D$20&lt;A111),"X",) &amp; IF(AND($C$15&gt;A111,$D$15&lt;A111),"X",))</f>
        <v>XX</v>
      </c>
      <c r="D111" s="51" t="str">
        <f>(IF(AND($F$15&gt;A111,$G$15&lt;A111),"X",) &amp; IF(AND($F$20&gt;A111,$G$20&lt;A111),"X",))</f>
        <v>XX</v>
      </c>
      <c r="E111" s="51" t="str">
        <f t="shared" si="3"/>
        <v>XX</v>
      </c>
      <c r="F111" s="44" t="str">
        <f t="shared" si="5"/>
        <v/>
      </c>
    </row>
    <row r="112" spans="1:6" ht="10.15" customHeight="1" x14ac:dyDescent="0.25">
      <c r="A112" s="37">
        <f t="shared" si="4"/>
        <v>-26</v>
      </c>
      <c r="B112" s="103" t="str">
        <f t="shared" si="7"/>
        <v>XX</v>
      </c>
      <c r="C112" s="44" t="str">
        <f>(IF(AND($C$20&gt;A112,$D$20&lt;A112),"X",) &amp; IF(AND($C$15&gt;A112,$D$15&lt;A112),"X",))</f>
        <v>XX</v>
      </c>
      <c r="D112" s="51" t="str">
        <f>(IF(AND($F$15&gt;A112,$G$15&lt;A112),"X",) &amp; IF(AND($F$20&gt;A112,$G$20&lt;A112),"X",))</f>
        <v>XX</v>
      </c>
      <c r="E112" s="51" t="str">
        <f t="shared" si="3"/>
        <v>XX</v>
      </c>
      <c r="F112" s="44" t="str">
        <f t="shared" si="5"/>
        <v/>
      </c>
    </row>
    <row r="113" spans="1:6" ht="10.15" customHeight="1" x14ac:dyDescent="0.25">
      <c r="A113" s="37">
        <f t="shared" si="4"/>
        <v>-28</v>
      </c>
      <c r="B113" s="103" t="str">
        <f t="shared" si="7"/>
        <v>XX</v>
      </c>
      <c r="C113" s="44" t="str">
        <f>(IF(AND($C$20&gt;A113,$D$20&lt;A113),"X",) &amp; IF(AND($C$15&gt;A113,$D$15&lt;A113),"X",))</f>
        <v>XX</v>
      </c>
      <c r="D113" s="51" t="str">
        <f>(IF(AND($F$15&gt;A113,$G$15&lt;A113),"X",) &amp; IF(AND($F$20&gt;A113,$G$20&lt;A113),"X",))</f>
        <v>XX</v>
      </c>
      <c r="E113" s="51" t="str">
        <f t="shared" si="3"/>
        <v>XX</v>
      </c>
      <c r="F113" s="44" t="str">
        <f t="shared" si="5"/>
        <v/>
      </c>
    </row>
    <row r="114" spans="1:6" ht="10.15" customHeight="1" x14ac:dyDescent="0.25">
      <c r="A114" s="37">
        <f t="shared" si="4"/>
        <v>-30</v>
      </c>
      <c r="B114" s="103" t="str">
        <f t="shared" si="7"/>
        <v>XX</v>
      </c>
      <c r="C114" s="44" t="str">
        <f>(IF(AND($C$20&gt;A114,$D$20&lt;A114),"X",) &amp; IF(AND($C$15&gt;A114,$D$15&lt;A114),"X",))</f>
        <v>XX</v>
      </c>
      <c r="D114" s="51" t="str">
        <f>(IF(AND($F$15&gt;A114,$G$15&lt;A114),"X",) &amp; IF(AND($F$20&gt;A114,$G$20&lt;A114),"X",))</f>
        <v>XX</v>
      </c>
      <c r="E114" s="51" t="str">
        <f t="shared" ref="E114:E169" si="8">(IF(AND($J$22&gt;A114,$K$22&lt;A114),"X",) &amp; IF(AND($J$20&gt;A114,$K$20&lt;A114),"X",))</f>
        <v>XX</v>
      </c>
      <c r="F114" s="44" t="str">
        <f t="shared" si="5"/>
        <v/>
      </c>
    </row>
    <row r="115" spans="1:6" ht="10.15" customHeight="1" x14ac:dyDescent="0.25">
      <c r="A115" s="37">
        <f t="shared" ref="A115:A169" si="9">A114-2</f>
        <v>-32</v>
      </c>
      <c r="B115" s="103" t="str">
        <f t="shared" si="7"/>
        <v>XX</v>
      </c>
      <c r="C115" s="44" t="str">
        <f>(IF(AND($C$20&gt;A115,$D$20&lt;A115),"X",) &amp; IF(AND($C$15&gt;A115,$D$15&lt;A115),"X",))</f>
        <v>XX</v>
      </c>
      <c r="D115" s="51" t="str">
        <f>(IF(AND($F$15&gt;A115,$G$15&lt;A115),"X",) &amp; IF(AND($F$20&gt;A115,$G$20&lt;A115),"X",))</f>
        <v>XX</v>
      </c>
      <c r="E115" s="51" t="str">
        <f t="shared" si="8"/>
        <v>XX</v>
      </c>
      <c r="F115" s="44" t="str">
        <f t="shared" si="5"/>
        <v/>
      </c>
    </row>
    <row r="116" spans="1:6" ht="10.15" customHeight="1" x14ac:dyDescent="0.25">
      <c r="A116" s="37">
        <f t="shared" si="9"/>
        <v>-34</v>
      </c>
      <c r="B116" s="103" t="str">
        <f t="shared" si="7"/>
        <v>XX</v>
      </c>
      <c r="C116" s="44" t="str">
        <f>(IF(AND($C$20&gt;A116,$D$20&lt;A116),"X",) &amp; IF(AND($C$15&gt;A116,$D$15&lt;A116),"X",))</f>
        <v>XX</v>
      </c>
      <c r="D116" s="51" t="str">
        <f>(IF(AND($F$15&gt;A116,$G$15&lt;A116),"X",) &amp; IF(AND($F$20&gt;A116,$G$20&lt;A116),"X",))</f>
        <v>XX</v>
      </c>
      <c r="E116" s="51" t="str">
        <f t="shared" si="8"/>
        <v>XX</v>
      </c>
      <c r="F116" s="44" t="str">
        <f t="shared" si="5"/>
        <v/>
      </c>
    </row>
    <row r="117" spans="1:6" ht="10.15" customHeight="1" x14ac:dyDescent="0.25">
      <c r="A117" s="37">
        <f t="shared" si="9"/>
        <v>-36</v>
      </c>
      <c r="B117" s="103" t="str">
        <f t="shared" si="7"/>
        <v>XX</v>
      </c>
      <c r="C117" s="44" t="str">
        <f>(IF(AND($C$20&gt;A117,$D$20&lt;A117),"X",) &amp; IF(AND($C$15&gt;A117,$D$15&lt;A117),"X",))</f>
        <v>XX</v>
      </c>
      <c r="D117" s="51" t="str">
        <f>(IF(AND($F$15&gt;A117,$G$15&lt;A117),"X",) &amp; IF(AND($F$20&gt;A117,$G$20&lt;A117),"X",))</f>
        <v>XX</v>
      </c>
      <c r="E117" s="51" t="str">
        <f t="shared" si="8"/>
        <v>XX</v>
      </c>
      <c r="F117" s="44" t="str">
        <f t="shared" si="5"/>
        <v/>
      </c>
    </row>
    <row r="118" spans="1:6" ht="10.15" customHeight="1" x14ac:dyDescent="0.25">
      <c r="A118" s="37">
        <f t="shared" si="9"/>
        <v>-38</v>
      </c>
      <c r="B118" s="103" t="str">
        <f t="shared" si="7"/>
        <v>XX</v>
      </c>
      <c r="C118" s="44" t="str">
        <f>(IF(AND($C$20&gt;A118,$D$20&lt;A118),"X",) &amp; IF(AND($C$15&gt;A118,$D$15&lt;A118),"X",))</f>
        <v>XX</v>
      </c>
      <c r="D118" s="51" t="str">
        <f>(IF(AND($F$15&gt;A118,$G$15&lt;A118),"X",) &amp; IF(AND($F$20&gt;A118,$G$20&lt;A118),"X",))</f>
        <v>XX</v>
      </c>
      <c r="E118" s="51" t="str">
        <f t="shared" si="8"/>
        <v>XX</v>
      </c>
      <c r="F118" s="44" t="str">
        <f t="shared" si="5"/>
        <v/>
      </c>
    </row>
    <row r="119" spans="1:6" ht="10.15" customHeight="1" x14ac:dyDescent="0.25">
      <c r="A119" s="37">
        <f t="shared" si="9"/>
        <v>-40</v>
      </c>
      <c r="B119" s="103" t="str">
        <f t="shared" si="7"/>
        <v>XX</v>
      </c>
      <c r="C119" s="44" t="str">
        <f>(IF(AND($C$20&gt;A119,$D$20&lt;A119),"X",) &amp; IF(AND($C$15&gt;A119,$D$15&lt;A119),"X",))</f>
        <v>XX</v>
      </c>
      <c r="D119" s="51" t="str">
        <f>(IF(AND($F$15&gt;A119,$G$15&lt;A119),"X",) &amp; IF(AND($F$20&gt;A119,$G$20&lt;A119),"X",))</f>
        <v>XX</v>
      </c>
      <c r="E119" s="51" t="str">
        <f t="shared" si="8"/>
        <v>XX</v>
      </c>
      <c r="F119" s="44" t="str">
        <f t="shared" si="5"/>
        <v/>
      </c>
    </row>
    <row r="120" spans="1:6" ht="10.15" customHeight="1" x14ac:dyDescent="0.25">
      <c r="A120" s="37">
        <f t="shared" si="9"/>
        <v>-42</v>
      </c>
      <c r="B120" s="103" t="str">
        <f t="shared" si="7"/>
        <v>XX</v>
      </c>
      <c r="C120" s="44" t="str">
        <f>(IF(AND($C$20&gt;A120,$D$20&lt;A120),"X",) &amp; IF(AND($C$15&gt;A120,$D$15&lt;A120),"X",))</f>
        <v>XX</v>
      </c>
      <c r="D120" s="51" t="str">
        <f>(IF(AND($F$15&gt;A120,$G$15&lt;A120),"X",) &amp; IF(AND($F$20&gt;A120,$G$20&lt;A120),"X",))</f>
        <v>XX</v>
      </c>
      <c r="E120" s="51" t="str">
        <f t="shared" si="8"/>
        <v>XX</v>
      </c>
      <c r="F120" s="44" t="str">
        <f t="shared" si="5"/>
        <v/>
      </c>
    </row>
    <row r="121" spans="1:6" ht="10.15" customHeight="1" x14ac:dyDescent="0.25">
      <c r="A121" s="37">
        <f t="shared" si="9"/>
        <v>-44</v>
      </c>
      <c r="B121" s="103" t="str">
        <f t="shared" si="7"/>
        <v>XX</v>
      </c>
      <c r="C121" s="44" t="str">
        <f>(IF(AND($C$20&gt;A121,$D$20&lt;A121),"X",) &amp; IF(AND($C$15&gt;A121,$D$15&lt;A121),"X",))</f>
        <v>XX</v>
      </c>
      <c r="D121" s="51" t="str">
        <f>(IF(AND($F$15&gt;A121,$G$15&lt;A121),"X",) &amp; IF(AND($F$20&gt;A121,$G$20&lt;A121),"X",))</f>
        <v>XX</v>
      </c>
      <c r="E121" s="51" t="str">
        <f t="shared" si="8"/>
        <v>XX</v>
      </c>
      <c r="F121" s="44" t="str">
        <f t="shared" si="5"/>
        <v/>
      </c>
    </row>
    <row r="122" spans="1:6" ht="10.15" customHeight="1" x14ac:dyDescent="0.25">
      <c r="A122" s="37">
        <f t="shared" si="9"/>
        <v>-46</v>
      </c>
      <c r="B122" s="103" t="str">
        <f t="shared" si="7"/>
        <v>XX</v>
      </c>
      <c r="C122" s="44" t="str">
        <f>(IF(AND($C$20&gt;A122,$D$20&lt;A122),"X",) &amp; IF(AND($C$15&gt;A122,$D$15&lt;A122),"X",))</f>
        <v>XX</v>
      </c>
      <c r="D122" s="51" t="str">
        <f>(IF(AND($F$15&gt;A122,$G$15&lt;A122),"X",) &amp; IF(AND($F$20&gt;A122,$G$20&lt;A122),"X",))</f>
        <v>XX</v>
      </c>
      <c r="E122" s="51" t="str">
        <f t="shared" si="8"/>
        <v>XX</v>
      </c>
      <c r="F122" s="44" t="str">
        <f t="shared" si="5"/>
        <v/>
      </c>
    </row>
    <row r="123" spans="1:6" ht="10.15" customHeight="1" x14ac:dyDescent="0.25">
      <c r="A123" s="37">
        <f t="shared" si="9"/>
        <v>-48</v>
      </c>
      <c r="B123" s="103" t="str">
        <f t="shared" si="7"/>
        <v>XX</v>
      </c>
      <c r="C123" s="44" t="str">
        <f>(IF(AND($C$20&gt;A123,$D$20&lt;A123),"X",) &amp; IF(AND($C$15&gt;A123,$D$15&lt;A123),"X",))</f>
        <v>XX</v>
      </c>
      <c r="D123" s="51" t="str">
        <f>(IF(AND($F$15&gt;A123,$G$15&lt;A123),"X",) &amp; IF(AND($F$20&gt;A123,$G$20&lt;A123),"X",))</f>
        <v>XX</v>
      </c>
      <c r="E123" s="51" t="str">
        <f t="shared" si="8"/>
        <v>XX</v>
      </c>
      <c r="F123" s="44" t="str">
        <f t="shared" si="5"/>
        <v/>
      </c>
    </row>
    <row r="124" spans="1:6" ht="10.15" customHeight="1" x14ac:dyDescent="0.25">
      <c r="A124" s="37">
        <f t="shared" si="9"/>
        <v>-50</v>
      </c>
      <c r="B124" s="103" t="str">
        <f t="shared" si="7"/>
        <v>XX</v>
      </c>
      <c r="C124" s="44" t="str">
        <f>(IF(AND($C$20&gt;A124,$D$20&lt;A124),"X",) &amp; IF(AND($C$15&gt;A124,$D$15&lt;A124),"X",))</f>
        <v>XX</v>
      </c>
      <c r="D124" s="51" t="str">
        <f>(IF(AND($F$15&gt;A124,$G$15&lt;A124),"X",) &amp; IF(AND($F$20&gt;A124,$G$20&lt;A124),"X",))</f>
        <v>XX</v>
      </c>
      <c r="E124" s="51" t="str">
        <f t="shared" si="8"/>
        <v>XX</v>
      </c>
      <c r="F124" s="44" t="str">
        <f t="shared" si="5"/>
        <v/>
      </c>
    </row>
    <row r="125" spans="1:6" ht="10.15" customHeight="1" x14ac:dyDescent="0.25">
      <c r="A125" s="37">
        <f t="shared" si="9"/>
        <v>-52</v>
      </c>
      <c r="B125" s="103" t="str">
        <f t="shared" si="7"/>
        <v>XX</v>
      </c>
      <c r="C125" s="44" t="str">
        <f>(IF(AND($C$20&gt;A125,$D$20&lt;A125),"X",) &amp; IF(AND($C$15&gt;A125,$D$15&lt;A125),"X",))</f>
        <v>XX</v>
      </c>
      <c r="D125" s="51" t="str">
        <f>(IF(AND($F$15&gt;A125,$G$15&lt;A125),"X",) &amp; IF(AND($F$20&gt;A125,$G$20&lt;A125),"X",))</f>
        <v>XX</v>
      </c>
      <c r="E125" s="51" t="str">
        <f t="shared" si="8"/>
        <v>XX</v>
      </c>
      <c r="F125" s="44" t="str">
        <f t="shared" si="5"/>
        <v/>
      </c>
    </row>
    <row r="126" spans="1:6" ht="10.15" customHeight="1" x14ac:dyDescent="0.25">
      <c r="A126" s="37">
        <f t="shared" si="9"/>
        <v>-54</v>
      </c>
      <c r="B126" s="103" t="str">
        <f t="shared" si="7"/>
        <v>XX</v>
      </c>
      <c r="C126" s="44" t="str">
        <f>(IF(AND($C$20&gt;A126,$D$20&lt;A126),"X",) &amp; IF(AND($C$15&gt;A126,$D$15&lt;A126),"X",))</f>
        <v>XX</v>
      </c>
      <c r="D126" s="51" t="str">
        <f>(IF(AND($F$15&gt;A126,$G$15&lt;A126),"X",) &amp; IF(AND($F$20&gt;A126,$G$20&lt;A126),"X",))</f>
        <v>XX</v>
      </c>
      <c r="E126" s="51" t="str">
        <f t="shared" si="8"/>
        <v>XX</v>
      </c>
      <c r="F126" s="44" t="str">
        <f t="shared" si="5"/>
        <v/>
      </c>
    </row>
    <row r="127" spans="1:6" ht="10.15" customHeight="1" x14ac:dyDescent="0.25">
      <c r="A127" s="37">
        <f t="shared" si="9"/>
        <v>-56</v>
      </c>
      <c r="B127" s="103" t="str">
        <f t="shared" si="7"/>
        <v>XX</v>
      </c>
      <c r="C127" s="44" t="str">
        <f>(IF(AND($C$20&gt;A127,$D$20&lt;A127),"X",) &amp; IF(AND($C$15&gt;A127,$D$15&lt;A127),"X",))</f>
        <v>XX</v>
      </c>
      <c r="D127" s="51" t="str">
        <f>(IF(AND($F$15&gt;A127,$G$15&lt;A127),"X",) &amp; IF(AND($F$20&gt;A127,$G$20&lt;A127),"X",))</f>
        <v>XX</v>
      </c>
      <c r="E127" s="51" t="str">
        <f t="shared" si="8"/>
        <v>XX</v>
      </c>
      <c r="F127" s="44" t="str">
        <f t="shared" si="5"/>
        <v/>
      </c>
    </row>
    <row r="128" spans="1:6" ht="10.15" customHeight="1" x14ac:dyDescent="0.25">
      <c r="A128" s="37">
        <f t="shared" si="9"/>
        <v>-58</v>
      </c>
      <c r="B128" s="103" t="str">
        <f t="shared" si="7"/>
        <v>XX</v>
      </c>
      <c r="C128" s="44" t="str">
        <f>(IF(AND($C$20&gt;A128,$D$20&lt;A128),"X",) &amp; IF(AND($C$15&gt;A128,$D$15&lt;A128),"X",))</f>
        <v>XX</v>
      </c>
      <c r="D128" s="51" t="str">
        <f>(IF(AND($F$15&gt;A128,$G$15&lt;A128),"X",) &amp; IF(AND($F$20&gt;A128,$G$20&lt;A128),"X",))</f>
        <v>XX</v>
      </c>
      <c r="E128" s="51" t="str">
        <f t="shared" si="8"/>
        <v>XX</v>
      </c>
      <c r="F128" s="44" t="str">
        <f t="shared" si="5"/>
        <v/>
      </c>
    </row>
    <row r="129" spans="1:6" ht="10.15" customHeight="1" x14ac:dyDescent="0.25">
      <c r="A129" s="37">
        <f t="shared" si="9"/>
        <v>-60</v>
      </c>
      <c r="B129" s="103" t="str">
        <f t="shared" si="7"/>
        <v>XX</v>
      </c>
      <c r="C129" s="44" t="str">
        <f>(IF(AND($C$20&gt;A129,$D$20&lt;A129),"X",) &amp; IF(AND($C$15&gt;A129,$D$15&lt;A129),"X",))</f>
        <v>XX</v>
      </c>
      <c r="D129" s="51" t="str">
        <f>(IF(AND($F$15&gt;A129,$G$15&lt;A129),"X",) &amp; IF(AND($F$20&gt;A129,$G$20&lt;A129),"X",))</f>
        <v>XX</v>
      </c>
      <c r="E129" s="51" t="str">
        <f t="shared" si="8"/>
        <v>XX</v>
      </c>
      <c r="F129" s="44" t="str">
        <f t="shared" si="5"/>
        <v/>
      </c>
    </row>
    <row r="130" spans="1:6" ht="10.15" customHeight="1" x14ac:dyDescent="0.25">
      <c r="A130" s="37">
        <f t="shared" si="9"/>
        <v>-62</v>
      </c>
      <c r="B130" s="103" t="str">
        <f t="shared" si="7"/>
        <v>XX</v>
      </c>
      <c r="C130" s="44" t="str">
        <f>(IF(AND($C$20&gt;A130,$D$20&lt;A130),"X",) &amp; IF(AND($C$15&gt;A130,$D$15&lt;A130),"X",))</f>
        <v>XX</v>
      </c>
      <c r="D130" s="51" t="str">
        <f>(IF(AND($F$15&gt;A130,$G$15&lt;A130),"X",) &amp; IF(AND($F$20&gt;A130,$G$20&lt;A130),"X",))</f>
        <v>XX</v>
      </c>
      <c r="E130" s="51" t="str">
        <f t="shared" si="8"/>
        <v>XX</v>
      </c>
      <c r="F130" s="44" t="str">
        <f t="shared" si="5"/>
        <v/>
      </c>
    </row>
    <row r="131" spans="1:6" ht="10.15" customHeight="1" x14ac:dyDescent="0.25">
      <c r="A131" s="37">
        <f t="shared" si="9"/>
        <v>-64</v>
      </c>
      <c r="B131" s="103" t="str">
        <f t="shared" si="7"/>
        <v>XX</v>
      </c>
      <c r="C131" s="44" t="str">
        <f>(IF(AND($C$20&gt;A131,$D$20&lt;A131),"X",) &amp; IF(AND($C$15&gt;A131,$D$15&lt;A131),"X",))</f>
        <v>XX</v>
      </c>
      <c r="D131" s="51" t="str">
        <f>(IF(AND($F$15&gt;A131,$G$15&lt;A131),"X",) &amp; IF(AND($F$20&gt;A131,$G$20&lt;A131),"X",))</f>
        <v>XX</v>
      </c>
      <c r="E131" s="51" t="str">
        <f t="shared" si="8"/>
        <v/>
      </c>
      <c r="F131" s="44" t="str">
        <f t="shared" si="5"/>
        <v/>
      </c>
    </row>
    <row r="132" spans="1:6" ht="10.15" customHeight="1" x14ac:dyDescent="0.25">
      <c r="A132" s="37">
        <f t="shared" si="9"/>
        <v>-66</v>
      </c>
      <c r="B132" s="103" t="str">
        <f t="shared" si="7"/>
        <v>XX</v>
      </c>
      <c r="C132" s="44" t="str">
        <f>(IF(AND($C$20&gt;A132,$D$20&lt;A132),"X",) &amp; IF(AND($C$15&gt;A132,$D$15&lt;A132),"X",))</f>
        <v>XX</v>
      </c>
      <c r="D132" s="51" t="str">
        <f>(IF(AND($F$15&gt;A132,$G$15&lt;A132),"X",) &amp; IF(AND($F$20&gt;A132,$G$20&lt;A132),"X",))</f>
        <v>XX</v>
      </c>
      <c r="E132" s="51" t="str">
        <f t="shared" si="8"/>
        <v/>
      </c>
      <c r="F132" s="44" t="str">
        <f t="shared" si="5"/>
        <v/>
      </c>
    </row>
    <row r="133" spans="1:6" ht="10.15" customHeight="1" x14ac:dyDescent="0.25">
      <c r="A133" s="37">
        <f t="shared" si="9"/>
        <v>-68</v>
      </c>
      <c r="B133" s="103" t="str">
        <f t="shared" si="7"/>
        <v>XX</v>
      </c>
      <c r="C133" s="44" t="str">
        <f>(IF(AND($C$20&gt;A133,$D$20&lt;A133),"X",) &amp; IF(AND($C$15&gt;A133,$D$15&lt;A133),"X",))</f>
        <v>XX</v>
      </c>
      <c r="D133" s="51" t="str">
        <f>(IF(AND($F$15&gt;A133,$G$15&lt;A133),"X",) &amp; IF(AND($F$20&gt;A133,$G$20&lt;A133),"X",))</f>
        <v>XX</v>
      </c>
      <c r="E133" s="51" t="str">
        <f t="shared" si="8"/>
        <v/>
      </c>
      <c r="F133" s="44" t="str">
        <f t="shared" si="5"/>
        <v/>
      </c>
    </row>
    <row r="134" spans="1:6" ht="10.15" customHeight="1" x14ac:dyDescent="0.25">
      <c r="A134" s="37">
        <f t="shared" si="9"/>
        <v>-70</v>
      </c>
      <c r="B134" s="103" t="str">
        <f t="shared" si="7"/>
        <v>XX</v>
      </c>
      <c r="C134" s="44" t="str">
        <f>(IF(AND($C$20&gt;A134,$D$20&lt;A134),"X",) &amp; IF(AND($C$15&gt;A134,$D$15&lt;A134),"X",))</f>
        <v>XX</v>
      </c>
      <c r="D134" s="51" t="str">
        <f>(IF(AND($F$15&gt;A134,$G$15&lt;A134),"X",) &amp; IF(AND($F$20&gt;A134,$G$20&lt;A134),"X",))</f>
        <v>XX</v>
      </c>
      <c r="E134" s="51" t="str">
        <f t="shared" si="8"/>
        <v/>
      </c>
      <c r="F134" s="44" t="str">
        <f t="shared" si="5"/>
        <v/>
      </c>
    </row>
    <row r="135" spans="1:6" ht="10.15" customHeight="1" x14ac:dyDescent="0.25">
      <c r="A135" s="37">
        <f t="shared" si="9"/>
        <v>-72</v>
      </c>
      <c r="B135" s="103" t="str">
        <f t="shared" si="7"/>
        <v>XX</v>
      </c>
      <c r="C135" s="44" t="str">
        <f>(IF(AND($C$20&gt;A135,$D$20&lt;A135),"X",) &amp; IF(AND($C$15&gt;A135,$D$15&lt;A135),"X",))</f>
        <v>XX</v>
      </c>
      <c r="D135" s="51" t="str">
        <f>(IF(AND($F$15&gt;A135,$G$15&lt;A135),"X",) &amp; IF(AND($F$20&gt;A135,$G$20&lt;A135),"X",))</f>
        <v>XX</v>
      </c>
      <c r="E135" s="51" t="str">
        <f t="shared" si="8"/>
        <v/>
      </c>
      <c r="F135" s="44" t="str">
        <f t="shared" si="5"/>
        <v/>
      </c>
    </row>
    <row r="136" spans="1:6" ht="10.15" customHeight="1" x14ac:dyDescent="0.25">
      <c r="A136" s="37">
        <f t="shared" si="9"/>
        <v>-74</v>
      </c>
      <c r="B136" s="103" t="str">
        <f t="shared" si="7"/>
        <v>XX</v>
      </c>
      <c r="C136" s="44" t="str">
        <f>(IF(AND($C$20&gt;A136,$D$20&lt;A136),"X",) &amp; IF(AND($C$15&gt;A136,$D$15&lt;A136),"X",))</f>
        <v>XX</v>
      </c>
      <c r="D136" s="51" t="str">
        <f>(IF(AND($F$15&gt;A136,$G$15&lt;A136),"X",) &amp; IF(AND($F$20&gt;A136,$G$20&lt;A136),"X",))</f>
        <v>XX</v>
      </c>
      <c r="E136" s="51" t="str">
        <f t="shared" si="8"/>
        <v/>
      </c>
      <c r="F136" s="44" t="str">
        <f t="shared" si="5"/>
        <v/>
      </c>
    </row>
    <row r="137" spans="1:6" ht="10.15" customHeight="1" x14ac:dyDescent="0.25">
      <c r="A137" s="37">
        <f t="shared" si="9"/>
        <v>-76</v>
      </c>
      <c r="B137" s="103" t="str">
        <f t="shared" si="7"/>
        <v>XX</v>
      </c>
      <c r="C137" s="44" t="str">
        <f>(IF(AND($C$20&gt;A137,$D$20&lt;A137),"X",) &amp; IF(AND($C$15&gt;A137,$D$15&lt;A137),"X",))</f>
        <v>XX</v>
      </c>
      <c r="D137" s="51" t="str">
        <f>(IF(AND($F$15&gt;A137,$G$15&lt;A137),"X",) &amp; IF(AND($F$20&gt;A137,$G$20&lt;A137),"X",))</f>
        <v>XX</v>
      </c>
      <c r="E137" s="51" t="str">
        <f t="shared" si="8"/>
        <v/>
      </c>
      <c r="F137" s="44" t="str">
        <f t="shared" si="5"/>
        <v/>
      </c>
    </row>
    <row r="138" spans="1:6" ht="10.15" customHeight="1" x14ac:dyDescent="0.25">
      <c r="A138" s="37">
        <f t="shared" si="9"/>
        <v>-78</v>
      </c>
      <c r="B138" s="103" t="str">
        <f t="shared" si="7"/>
        <v>XX</v>
      </c>
      <c r="C138" s="44" t="str">
        <f>(IF(AND($C$20&gt;A138,$D$20&lt;A138),"X",) &amp; IF(AND($C$15&gt;A138,$D$15&lt;A138),"X",))</f>
        <v>XX</v>
      </c>
      <c r="D138" s="51" t="str">
        <f>(IF(AND($F$15&gt;A138,$G$15&lt;A138),"X",) &amp; IF(AND($F$20&gt;A138,$G$20&lt;A138),"X",))</f>
        <v>XX</v>
      </c>
      <c r="E138" s="51" t="str">
        <f t="shared" si="8"/>
        <v/>
      </c>
      <c r="F138" s="44" t="str">
        <f t="shared" si="5"/>
        <v/>
      </c>
    </row>
    <row r="139" spans="1:6" ht="10.15" customHeight="1" x14ac:dyDescent="0.25">
      <c r="A139" s="37">
        <f t="shared" si="9"/>
        <v>-80</v>
      </c>
      <c r="B139" s="103" t="str">
        <f t="shared" si="7"/>
        <v>XX</v>
      </c>
      <c r="C139" s="44" t="str">
        <f>(IF(AND($C$20&gt;A139,$D$20&lt;A139),"X",) &amp; IF(AND($C$15&gt;A139,$D$15&lt;A139),"X",))</f>
        <v>XX</v>
      </c>
      <c r="D139" s="51" t="str">
        <f>(IF(AND($F$15&gt;A139,$G$15&lt;A139),"X",) &amp; IF(AND($F$20&gt;A139,$G$20&lt;A139),"X",))</f>
        <v>XX</v>
      </c>
      <c r="E139" s="51" t="str">
        <f t="shared" si="8"/>
        <v/>
      </c>
      <c r="F139" s="44" t="str">
        <f t="shared" si="5"/>
        <v/>
      </c>
    </row>
    <row r="140" spans="1:6" ht="10.15" customHeight="1" x14ac:dyDescent="0.25">
      <c r="A140" s="37">
        <f t="shared" si="9"/>
        <v>-82</v>
      </c>
      <c r="B140" s="103" t="str">
        <f t="shared" si="7"/>
        <v>XX</v>
      </c>
      <c r="C140" s="44" t="str">
        <f>(IF(AND($C$20&gt;A140,$D$20&lt;A140),"X",) &amp; IF(AND($C$15&gt;A140,$D$15&lt;A140),"X",))</f>
        <v>XX</v>
      </c>
      <c r="D140" s="51" t="str">
        <f>(IF(AND($F$15&gt;A140,$G$15&lt;A140),"X",) &amp; IF(AND($F$20&gt;A140,$G$20&lt;A140),"X",))</f>
        <v>XX</v>
      </c>
      <c r="E140" s="51" t="str">
        <f t="shared" si="8"/>
        <v/>
      </c>
      <c r="F140" s="44" t="str">
        <f t="shared" si="5"/>
        <v/>
      </c>
    </row>
    <row r="141" spans="1:6" ht="10.15" customHeight="1" x14ac:dyDescent="0.25">
      <c r="A141" s="37">
        <f t="shared" si="9"/>
        <v>-84</v>
      </c>
      <c r="B141" s="103" t="str">
        <f t="shared" si="7"/>
        <v>XX</v>
      </c>
      <c r="C141" s="44" t="str">
        <f>(IF(AND($C$20&gt;A141,$D$20&lt;A141),"X",) &amp; IF(AND($C$15&gt;A141,$D$15&lt;A141),"X",))</f>
        <v>XX</v>
      </c>
      <c r="D141" s="51" t="str">
        <f>(IF(AND($F$15&gt;A141,$G$15&lt;A141),"X",) &amp; IF(AND($F$20&gt;A141,$G$20&lt;A141),"X",))</f>
        <v/>
      </c>
      <c r="E141" s="51" t="str">
        <f t="shared" si="8"/>
        <v/>
      </c>
      <c r="F141" s="44" t="str">
        <f t="shared" si="5"/>
        <v/>
      </c>
    </row>
    <row r="142" spans="1:6" ht="10.15" customHeight="1" x14ac:dyDescent="0.25">
      <c r="A142" s="37">
        <f t="shared" si="9"/>
        <v>-86</v>
      </c>
      <c r="B142" s="103" t="str">
        <f t="shared" si="7"/>
        <v>XX</v>
      </c>
      <c r="C142" s="44" t="str">
        <f>(IF(AND($C$20&gt;A142,$D$20&lt;A142),"X",) &amp; IF(AND($C$15&gt;A142,$D$15&lt;A142),"X",))</f>
        <v>XX</v>
      </c>
      <c r="D142" s="51" t="str">
        <f>(IF(AND($F$15&gt;A142,$G$15&lt;A142),"X",) &amp; IF(AND($F$20&gt;A142,$G$20&lt;A142),"X",))</f>
        <v/>
      </c>
      <c r="E142" s="51" t="str">
        <f t="shared" si="8"/>
        <v/>
      </c>
      <c r="F142" s="44" t="str">
        <f t="shared" si="5"/>
        <v/>
      </c>
    </row>
    <row r="143" spans="1:6" ht="10.15" customHeight="1" x14ac:dyDescent="0.25">
      <c r="A143" s="37">
        <f t="shared" si="9"/>
        <v>-88</v>
      </c>
      <c r="B143" s="103" t="str">
        <f t="shared" si="7"/>
        <v>XX</v>
      </c>
      <c r="C143" s="44" t="str">
        <f>(IF(AND($C$20&gt;A143,$D$20&lt;A143),"X",) &amp; IF(AND($C$15&gt;A143,$D$15&lt;A143),"X",))</f>
        <v>XX</v>
      </c>
      <c r="D143" s="51" t="str">
        <f>(IF(AND($F$15&gt;A143,$G$15&lt;A143),"X",) &amp; IF(AND($F$20&gt;A143,$G$20&lt;A143),"X",))</f>
        <v/>
      </c>
      <c r="E143" s="51" t="str">
        <f t="shared" si="8"/>
        <v/>
      </c>
      <c r="F143" s="44" t="str">
        <f t="shared" si="5"/>
        <v/>
      </c>
    </row>
    <row r="144" spans="1:6" ht="10.15" customHeight="1" x14ac:dyDescent="0.25">
      <c r="A144" s="37">
        <f t="shared" si="9"/>
        <v>-90</v>
      </c>
      <c r="B144" s="103" t="str">
        <f t="shared" si="7"/>
        <v>XX</v>
      </c>
      <c r="C144" s="44" t="str">
        <f>(IF(AND($C$20&gt;A144,$D$20&lt;A144),"X",) &amp; IF(AND($C$15&gt;A144,$D$15&lt;A144),"X",))</f>
        <v>XX</v>
      </c>
      <c r="D144" s="51" t="str">
        <f>(IF(AND($F$15&gt;A144,$G$15&lt;A144),"X",) &amp; IF(AND($F$20&gt;A144,$G$20&lt;A144),"X",))</f>
        <v/>
      </c>
      <c r="E144" s="51" t="str">
        <f t="shared" si="8"/>
        <v/>
      </c>
      <c r="F144" s="44" t="str">
        <f t="shared" si="5"/>
        <v/>
      </c>
    </row>
    <row r="145" spans="1:6" ht="10.15" customHeight="1" x14ac:dyDescent="0.25">
      <c r="A145" s="37">
        <f t="shared" si="9"/>
        <v>-92</v>
      </c>
      <c r="B145" s="103" t="str">
        <f t="shared" si="7"/>
        <v>XX</v>
      </c>
      <c r="C145" s="44" t="str">
        <f>(IF(AND($C$20&gt;A145,$D$20&lt;A145),"X",) &amp; IF(AND($C$15&gt;A145,$D$15&lt;A145),"X",))</f>
        <v>XX</v>
      </c>
      <c r="D145" s="51" t="str">
        <f>(IF(AND($F$15&gt;A145,$G$15&lt;A145),"X",) &amp; IF(AND($F$20&gt;A145,$G$20&lt;A145),"X",))</f>
        <v/>
      </c>
      <c r="E145" s="51" t="str">
        <f t="shared" si="8"/>
        <v/>
      </c>
      <c r="F145" s="44" t="str">
        <f t="shared" si="5"/>
        <v/>
      </c>
    </row>
    <row r="146" spans="1:6" ht="10.15" customHeight="1" x14ac:dyDescent="0.25">
      <c r="A146" s="37">
        <f t="shared" si="9"/>
        <v>-94</v>
      </c>
      <c r="B146" s="103" t="str">
        <f t="shared" si="7"/>
        <v>XX</v>
      </c>
      <c r="C146" s="44" t="str">
        <f>(IF(AND($C$20&gt;A146,$D$20&lt;A146),"X",) &amp; IF(AND($C$15&gt;A146,$D$15&lt;A146),"X",))</f>
        <v>XX</v>
      </c>
      <c r="D146" s="51" t="str">
        <f>(IF(AND($F$15&gt;A146,$G$15&lt;A146),"X",) &amp; IF(AND($F$20&gt;A146,$G$20&lt;A146),"X",))</f>
        <v/>
      </c>
      <c r="E146" s="51" t="str">
        <f t="shared" si="8"/>
        <v/>
      </c>
      <c r="F146" s="44" t="str">
        <f t="shared" si="5"/>
        <v/>
      </c>
    </row>
    <row r="147" spans="1:6" ht="10.15" customHeight="1" x14ac:dyDescent="0.25">
      <c r="A147" s="37">
        <f t="shared" si="9"/>
        <v>-96</v>
      </c>
      <c r="B147" s="103" t="str">
        <f t="shared" si="7"/>
        <v>XX</v>
      </c>
      <c r="C147" s="44" t="str">
        <f>(IF(AND($C$20&gt;A147,$D$20&lt;A147),"X",) &amp; IF(AND($C$15&gt;A147,$D$15&lt;A147),"X",))</f>
        <v>XX</v>
      </c>
      <c r="D147" s="51" t="str">
        <f>(IF(AND($F$15&gt;A147,$G$15&lt;A147),"X",) &amp; IF(AND($F$20&gt;A147,$G$20&lt;A147),"X",))</f>
        <v/>
      </c>
      <c r="E147" s="51" t="str">
        <f t="shared" si="8"/>
        <v/>
      </c>
      <c r="F147" s="44" t="str">
        <f t="shared" si="5"/>
        <v/>
      </c>
    </row>
    <row r="148" spans="1:6" ht="10.15" customHeight="1" x14ac:dyDescent="0.25">
      <c r="A148" s="37">
        <f t="shared" si="9"/>
        <v>-98</v>
      </c>
      <c r="B148" s="103" t="str">
        <f t="shared" si="7"/>
        <v>X</v>
      </c>
      <c r="C148" s="44" t="str">
        <f>(IF(AND($C$20&gt;A148,$D$20&lt;A148),"X",) &amp; IF(AND($C$15&gt;A148,$D$15&lt;A148),"X",))</f>
        <v/>
      </c>
      <c r="D148" s="51" t="str">
        <f>(IF(AND($F$15&gt;A148,$G$15&lt;A148),"X",) &amp; IF(AND($F$20&gt;A148,$G$20&lt;A148),"X",))</f>
        <v/>
      </c>
      <c r="E148" s="51" t="str">
        <f t="shared" si="8"/>
        <v/>
      </c>
      <c r="F148" s="44" t="str">
        <f t="shared" si="5"/>
        <v/>
      </c>
    </row>
    <row r="149" spans="1:6" ht="10.15" customHeight="1" x14ac:dyDescent="0.25">
      <c r="A149" s="37">
        <f t="shared" si="9"/>
        <v>-100</v>
      </c>
      <c r="B149" s="103" t="str">
        <f t="shared" si="7"/>
        <v>X</v>
      </c>
      <c r="C149" s="44" t="str">
        <f>(IF(AND($C$20&gt;A149,$D$20&lt;A149),"X",) &amp; IF(AND($C$15&gt;A149,$D$15&lt;A149),"X",))</f>
        <v/>
      </c>
      <c r="D149" s="51" t="str">
        <f>(IF(AND($F$15&gt;A149,$G$15&lt;A149),"X",) &amp; IF(AND($F$20&gt;A149,$G$20&lt;A149),"X",))</f>
        <v/>
      </c>
      <c r="E149" s="51" t="str">
        <f t="shared" si="8"/>
        <v/>
      </c>
      <c r="F149" s="44" t="str">
        <f t="shared" si="5"/>
        <v/>
      </c>
    </row>
    <row r="150" spans="1:6" ht="10.15" customHeight="1" x14ac:dyDescent="0.25">
      <c r="A150" s="37">
        <f t="shared" si="9"/>
        <v>-102</v>
      </c>
      <c r="B150" s="103" t="str">
        <f t="shared" si="7"/>
        <v>X</v>
      </c>
      <c r="C150" s="44" t="str">
        <f>(IF(AND($C$20&gt;A150,$D$20&lt;A150),"X",) &amp; IF(AND($C$15&gt;A150,$D$15&lt;A150),"X",))</f>
        <v/>
      </c>
      <c r="D150" s="51" t="str">
        <f>(IF(AND($F$15&gt;A150,$G$15&lt;A150),"X",) &amp; IF(AND($F$20&gt;A150,$G$20&lt;A150),"X",))</f>
        <v/>
      </c>
      <c r="E150" s="51" t="str">
        <f t="shared" si="8"/>
        <v/>
      </c>
      <c r="F150" s="44" t="str">
        <f t="shared" si="5"/>
        <v/>
      </c>
    </row>
    <row r="151" spans="1:6" ht="10.15" customHeight="1" x14ac:dyDescent="0.25">
      <c r="A151" s="37">
        <f t="shared" si="9"/>
        <v>-104</v>
      </c>
      <c r="B151" s="103" t="str">
        <f t="shared" si="7"/>
        <v/>
      </c>
      <c r="C151" s="44" t="str">
        <f>(IF(AND($C$20&gt;A151,$D$20&lt;A151),"X",) &amp; IF(AND($C$15&gt;A151,$D$15&lt;A151),"X",))</f>
        <v/>
      </c>
      <c r="D151" s="51" t="str">
        <f>(IF(AND($F$15&gt;A151,$G$15&lt;A151),"X",) &amp; IF(AND($F$20&gt;A151,$G$20&lt;A151),"X",))</f>
        <v/>
      </c>
      <c r="E151" s="51" t="str">
        <f t="shared" si="8"/>
        <v/>
      </c>
      <c r="F151" s="44" t="str">
        <f t="shared" si="5"/>
        <v/>
      </c>
    </row>
    <row r="152" spans="1:6" ht="10.15" customHeight="1" x14ac:dyDescent="0.25">
      <c r="A152" s="37">
        <f t="shared" si="9"/>
        <v>-106</v>
      </c>
      <c r="B152" s="103" t="str">
        <f t="shared" si="7"/>
        <v/>
      </c>
      <c r="C152" s="44" t="str">
        <f>(IF(AND($C$20&gt;A152,$D$20&lt;A152),"X",) &amp; IF(AND($C$15&gt;A152,$D$15&lt;A152),"X",))</f>
        <v/>
      </c>
      <c r="D152" s="51" t="str">
        <f>(IF(AND($F$15&gt;A152,$G$15&lt;A152),"X",) &amp; IF(AND($F$20&gt;A152,$G$20&lt;A152),"X",))</f>
        <v/>
      </c>
      <c r="E152" s="51" t="str">
        <f t="shared" si="8"/>
        <v/>
      </c>
      <c r="F152" s="44" t="str">
        <f t="shared" si="5"/>
        <v/>
      </c>
    </row>
    <row r="153" spans="1:6" ht="10.15" customHeight="1" x14ac:dyDescent="0.25">
      <c r="A153" s="37">
        <f t="shared" si="9"/>
        <v>-108</v>
      </c>
      <c r="B153" s="103" t="str">
        <f t="shared" si="7"/>
        <v/>
      </c>
      <c r="C153" s="44" t="str">
        <f>(IF(AND($C$20&gt;A153,$D$20&lt;A153),"X",) &amp; IF(AND($C$15&gt;A153,$D$15&lt;A153),"X",))</f>
        <v/>
      </c>
      <c r="D153" s="51" t="str">
        <f>(IF(AND($F$15&gt;A153,$G$15&lt;A153),"X",) &amp; IF(AND($F$20&gt;A153,$G$20&lt;A153),"X",))</f>
        <v/>
      </c>
      <c r="E153" s="51" t="str">
        <f t="shared" si="8"/>
        <v/>
      </c>
      <c r="F153" s="44" t="str">
        <f t="shared" si="5"/>
        <v/>
      </c>
    </row>
    <row r="154" spans="1:6" ht="10.15" customHeight="1" x14ac:dyDescent="0.25">
      <c r="A154" s="37">
        <f t="shared" si="9"/>
        <v>-110</v>
      </c>
      <c r="B154" s="103" t="str">
        <f t="shared" si="7"/>
        <v/>
      </c>
      <c r="C154" s="44" t="str">
        <f>(IF(AND($C$20&gt;A154,$D$20&lt;A154),"X",) &amp; IF(AND($C$15&gt;A154,$D$15&lt;A154),"X",))</f>
        <v/>
      </c>
      <c r="D154" s="51" t="str">
        <f>(IF(AND($F$15&gt;A154,$G$15&lt;A154),"X",) &amp; IF(AND($F$20&gt;A154,$G$20&lt;A154),"X",))</f>
        <v/>
      </c>
      <c r="E154" s="51" t="str">
        <f t="shared" si="8"/>
        <v/>
      </c>
      <c r="F154" s="44" t="str">
        <f t="shared" si="5"/>
        <v/>
      </c>
    </row>
    <row r="155" spans="1:6" ht="10.15" customHeight="1" x14ac:dyDescent="0.25">
      <c r="A155" s="37">
        <f t="shared" si="9"/>
        <v>-112</v>
      </c>
      <c r="B155" s="103" t="str">
        <f t="shared" si="7"/>
        <v/>
      </c>
      <c r="C155" s="44" t="str">
        <f>(IF(AND($C$20&gt;A155,$D$20&lt;A155),"X",) &amp; IF(AND($C$15&gt;A155,$D$15&lt;A155),"X",))</f>
        <v/>
      </c>
      <c r="D155" s="51" t="str">
        <f>(IF(AND($F$15&gt;A155,$G$15&lt;A155),"X",) &amp; IF(AND($F$20&gt;A155,$G$20&lt;A155),"X",))</f>
        <v/>
      </c>
      <c r="E155" s="51" t="str">
        <f t="shared" si="8"/>
        <v/>
      </c>
      <c r="F155" s="44" t="str">
        <f t="shared" si="5"/>
        <v/>
      </c>
    </row>
    <row r="156" spans="1:6" ht="10.15" customHeight="1" x14ac:dyDescent="0.25">
      <c r="A156" s="37">
        <f t="shared" si="9"/>
        <v>-114</v>
      </c>
      <c r="B156" s="103" t="str">
        <f t="shared" si="7"/>
        <v/>
      </c>
      <c r="C156" s="44" t="str">
        <f>(IF(AND($C$20&gt;A156,$D$20&lt;A156),"X",) &amp; IF(AND($C$15&gt;A156,$D$15&lt;A156),"X",))</f>
        <v/>
      </c>
      <c r="D156" s="51" t="str">
        <f>(IF(AND($F$15&gt;A156,$G$15&lt;A156),"X",) &amp; IF(AND($F$20&gt;A156,$G$20&lt;A156),"X",))</f>
        <v/>
      </c>
      <c r="E156" s="51" t="str">
        <f t="shared" si="8"/>
        <v/>
      </c>
      <c r="F156" s="44" t="str">
        <f t="shared" si="5"/>
        <v/>
      </c>
    </row>
    <row r="157" spans="1:6" ht="10.15" customHeight="1" x14ac:dyDescent="0.25">
      <c r="A157" s="37">
        <f t="shared" si="9"/>
        <v>-116</v>
      </c>
      <c r="B157" s="103" t="str">
        <f t="shared" si="7"/>
        <v/>
      </c>
      <c r="C157" s="44" t="str">
        <f>(IF(AND($C$20&gt;A157,$D$20&lt;A157),"X",) &amp; IF(AND($C$15&gt;A157,$D$15&lt;A157),"X",))</f>
        <v/>
      </c>
      <c r="D157" s="51" t="str">
        <f>(IF(AND($F$15&gt;A157,$G$15&lt;A157),"X",) &amp; IF(AND($F$20&gt;A157,$G$20&lt;A157),"X",))</f>
        <v/>
      </c>
      <c r="E157" s="51" t="str">
        <f t="shared" si="8"/>
        <v/>
      </c>
      <c r="F157" s="44" t="str">
        <f t="shared" si="5"/>
        <v/>
      </c>
    </row>
    <row r="158" spans="1:6" ht="10.15" customHeight="1" x14ac:dyDescent="0.25">
      <c r="A158" s="37">
        <f t="shared" si="9"/>
        <v>-118</v>
      </c>
      <c r="B158" s="103" t="str">
        <f t="shared" si="7"/>
        <v/>
      </c>
      <c r="C158" s="44" t="str">
        <f>(IF(AND($C$20&gt;A158,$D$20&lt;A158),"X",) &amp; IF(AND($C$15&gt;A158,$D$15&lt;A158),"X",))</f>
        <v/>
      </c>
      <c r="D158" s="51" t="str">
        <f>(IF(AND($F$15&gt;A158,$G$15&lt;A158),"X",) &amp; IF(AND($F$20&gt;A158,$G$20&lt;A158),"X",))</f>
        <v/>
      </c>
      <c r="E158" s="51" t="str">
        <f t="shared" si="8"/>
        <v/>
      </c>
      <c r="F158" s="44" t="str">
        <f t="shared" si="5"/>
        <v/>
      </c>
    </row>
    <row r="159" spans="1:6" ht="10.15" customHeight="1" x14ac:dyDescent="0.25">
      <c r="A159" s="37">
        <f t="shared" si="9"/>
        <v>-120</v>
      </c>
      <c r="B159" s="103" t="str">
        <f t="shared" si="7"/>
        <v/>
      </c>
      <c r="C159" s="44" t="str">
        <f>(IF(AND($C$20&gt;A159,$D$20&lt;A159),"X",) &amp; IF(AND($C$15&gt;A159,$D$15&lt;A159),"X",))</f>
        <v/>
      </c>
      <c r="D159" s="51" t="str">
        <f>(IF(AND($F$15&gt;A159,$G$15&lt;A159),"X",) &amp; IF(AND($F$20&gt;A159,$G$20&lt;A159),"X",))</f>
        <v/>
      </c>
      <c r="E159" s="51" t="str">
        <f t="shared" si="8"/>
        <v/>
      </c>
      <c r="F159" s="44" t="str">
        <f t="shared" si="5"/>
        <v/>
      </c>
    </row>
    <row r="160" spans="1:6" ht="10.15" customHeight="1" x14ac:dyDescent="0.25">
      <c r="A160" s="37">
        <f t="shared" si="9"/>
        <v>-122</v>
      </c>
      <c r="B160" s="103" t="str">
        <f t="shared" si="7"/>
        <v/>
      </c>
      <c r="C160" s="44" t="str">
        <f>(IF(AND($C$20&gt;A160,$D$20&lt;A160),"X",) &amp; IF(AND($C$15&gt;A160,$D$15&lt;A160),"X",))</f>
        <v/>
      </c>
      <c r="D160" s="51" t="str">
        <f>(IF(AND($F$15&gt;A160,$G$15&lt;A160),"X",) &amp; IF(AND($F$20&gt;A160,$G$20&lt;A160),"X",))</f>
        <v/>
      </c>
      <c r="E160" s="51" t="str">
        <f t="shared" si="8"/>
        <v/>
      </c>
      <c r="F160" s="44" t="str">
        <f t="shared" si="5"/>
        <v/>
      </c>
    </row>
    <row r="161" spans="1:6" ht="10.15" customHeight="1" x14ac:dyDescent="0.25">
      <c r="A161" s="37">
        <f t="shared" si="9"/>
        <v>-124</v>
      </c>
      <c r="B161" s="103" t="str">
        <f t="shared" si="7"/>
        <v/>
      </c>
      <c r="C161" s="44" t="str">
        <f>(IF(AND($C$20&gt;A161,$D$20&lt;A161),"X",) &amp; IF(AND($C$15&gt;A161,$D$15&lt;A161),"X",))</f>
        <v/>
      </c>
      <c r="D161" s="51" t="str">
        <f>(IF(AND($F$15&gt;A161,$G$15&lt;A161),"X",) &amp; IF(AND($F$20&gt;A161,$G$20&lt;A161),"X",))</f>
        <v/>
      </c>
      <c r="E161" s="51" t="str">
        <f t="shared" si="8"/>
        <v/>
      </c>
      <c r="F161" s="44" t="str">
        <f t="shared" si="5"/>
        <v/>
      </c>
    </row>
    <row r="162" spans="1:6" ht="10.15" customHeight="1" x14ac:dyDescent="0.25">
      <c r="A162" s="37">
        <f t="shared" si="9"/>
        <v>-126</v>
      </c>
      <c r="B162" s="103" t="str">
        <f t="shared" si="7"/>
        <v/>
      </c>
      <c r="C162" s="44" t="str">
        <f>(IF(AND($C$20&gt;A162,$D$20&lt;A162),"X",) &amp; IF(AND($C$15&gt;A162,$D$15&lt;A162),"X",))</f>
        <v/>
      </c>
      <c r="D162" s="51" t="str">
        <f>(IF(AND($F$15&gt;A162,$G$15&lt;A162),"X",) &amp; IF(AND($F$20&gt;A162,$G$20&lt;A162),"X",))</f>
        <v/>
      </c>
      <c r="E162" s="51" t="str">
        <f t="shared" si="8"/>
        <v/>
      </c>
      <c r="F162" s="44" t="str">
        <f t="shared" si="5"/>
        <v/>
      </c>
    </row>
    <row r="163" spans="1:6" ht="10.15" customHeight="1" x14ac:dyDescent="0.25">
      <c r="A163" s="37">
        <f t="shared" si="9"/>
        <v>-128</v>
      </c>
      <c r="B163" s="103" t="str">
        <f t="shared" si="7"/>
        <v/>
      </c>
      <c r="C163" s="44" t="str">
        <f>(IF(AND($C$20&gt;A163,$D$20&lt;A163),"X",) &amp; IF(AND($C$15&gt;A163,$D$15&lt;A163),"X",))</f>
        <v/>
      </c>
      <c r="D163" s="51" t="str">
        <f>(IF(AND($F$15&gt;A163,$G$15&lt;A163),"X",) &amp; IF(AND($F$20&gt;A163,$G$20&lt;A163),"X",))</f>
        <v/>
      </c>
      <c r="E163" s="51" t="str">
        <f t="shared" si="8"/>
        <v/>
      </c>
      <c r="F163" s="44" t="str">
        <f t="shared" ref="F163:F169" si="10">(IF(AND($S$11&gt;A163,$U$11&lt;A163),"X",) &amp; IF(AND($S$11&gt;A163,$T$11&lt;A163),"X",))</f>
        <v/>
      </c>
    </row>
    <row r="164" spans="1:6" ht="10.15" customHeight="1" x14ac:dyDescent="0.25">
      <c r="A164" s="37">
        <f t="shared" si="9"/>
        <v>-130</v>
      </c>
      <c r="B164" s="103" t="str">
        <f t="shared" ref="B164:B169" si="11">(IF(AND($A$15&gt;A164,$B$15&lt;A164),"X",)&amp;IF(AND($C$20&gt;A164,$D$20&lt;A164),"X",))</f>
        <v/>
      </c>
      <c r="C164" s="44" t="str">
        <f>(IF(AND($C$20&gt;A164,$D$20&lt;A164),"X",) &amp; IF(AND($C$15&gt;A164,$D$15&lt;A164),"X",))</f>
        <v/>
      </c>
      <c r="D164" s="51" t="str">
        <f>(IF(AND($F$15&gt;A164,$G$15&lt;A164),"X",) &amp; IF(AND($F$20&gt;A164,$G$20&lt;A164),"X",))</f>
        <v/>
      </c>
      <c r="E164" s="51" t="str">
        <f t="shared" si="8"/>
        <v/>
      </c>
      <c r="F164" s="44" t="str">
        <f t="shared" si="10"/>
        <v/>
      </c>
    </row>
    <row r="165" spans="1:6" ht="10.15" customHeight="1" x14ac:dyDescent="0.25">
      <c r="A165" s="37">
        <f t="shared" si="9"/>
        <v>-132</v>
      </c>
      <c r="B165" s="103" t="str">
        <f t="shared" si="11"/>
        <v/>
      </c>
      <c r="C165" s="44" t="str">
        <f>(IF(AND($C$20&gt;A165,$D$20&lt;A165),"X",) &amp; IF(AND($C$15&gt;A165,$D$15&lt;A165),"X",))</f>
        <v/>
      </c>
      <c r="D165" s="51" t="str">
        <f>(IF(AND($F$15&gt;A165,$G$15&lt;A165),"X",) &amp; IF(AND($F$20&gt;A165,$G$20&lt;A165),"X",))</f>
        <v/>
      </c>
      <c r="E165" s="51" t="str">
        <f t="shared" si="8"/>
        <v/>
      </c>
      <c r="F165" s="44" t="str">
        <f t="shared" si="10"/>
        <v/>
      </c>
    </row>
    <row r="166" spans="1:6" ht="10.15" customHeight="1" x14ac:dyDescent="0.25">
      <c r="A166" s="37">
        <f t="shared" si="9"/>
        <v>-134</v>
      </c>
      <c r="B166" s="103" t="str">
        <f t="shared" si="11"/>
        <v/>
      </c>
      <c r="C166" s="44" t="str">
        <f>(IF(AND($C$20&gt;A166,$D$20&lt;A166),"X",) &amp; IF(AND($C$15&gt;A166,$D$15&lt;A166),"X",))</f>
        <v/>
      </c>
      <c r="D166" s="51" t="str">
        <f>(IF(AND($F$15&gt;A166,$G$15&lt;A166),"X",) &amp; IF(AND($F$20&gt;A166,$G$20&lt;A166),"X",))</f>
        <v/>
      </c>
      <c r="E166" s="51" t="str">
        <f t="shared" si="8"/>
        <v/>
      </c>
      <c r="F166" s="44" t="str">
        <f t="shared" si="10"/>
        <v/>
      </c>
    </row>
    <row r="167" spans="1:6" ht="10.15" customHeight="1" x14ac:dyDescent="0.25">
      <c r="A167" s="37">
        <f t="shared" si="9"/>
        <v>-136</v>
      </c>
      <c r="B167" s="103" t="str">
        <f t="shared" si="11"/>
        <v/>
      </c>
      <c r="C167" s="44" t="str">
        <f>(IF(AND($C$20&gt;A167,$D$20&lt;A167),"X",) &amp; IF(AND($C$15&gt;A167,$D$15&lt;A167),"X",))</f>
        <v/>
      </c>
      <c r="D167" s="51" t="str">
        <f>(IF(AND($F$15&gt;A167,$G$15&lt;A167),"X",) &amp; IF(AND($F$20&gt;A167,$G$20&lt;A167),"X",))</f>
        <v/>
      </c>
      <c r="E167" s="51" t="str">
        <f t="shared" si="8"/>
        <v/>
      </c>
      <c r="F167" s="44" t="str">
        <f t="shared" si="10"/>
        <v/>
      </c>
    </row>
    <row r="168" spans="1:6" ht="10.15" customHeight="1" x14ac:dyDescent="0.25">
      <c r="A168" s="37">
        <f t="shared" si="9"/>
        <v>-138</v>
      </c>
      <c r="B168" s="103" t="str">
        <f t="shared" si="11"/>
        <v/>
      </c>
      <c r="C168" s="44" t="str">
        <f>(IF(AND($C$20&gt;A168,$D$20&lt;A168),"X",) &amp; IF(AND($C$15&gt;A168,$D$15&lt;A168),"X",))</f>
        <v/>
      </c>
      <c r="D168" s="51" t="str">
        <f>(IF(AND($F$15&gt;A168,$G$15&lt;A168),"X",) &amp; IF(AND($F$20&gt;A168,$G$20&lt;A168),"X",))</f>
        <v/>
      </c>
      <c r="E168" s="51" t="str">
        <f t="shared" si="8"/>
        <v/>
      </c>
      <c r="F168" s="44" t="str">
        <f t="shared" si="10"/>
        <v/>
      </c>
    </row>
    <row r="169" spans="1:6" ht="10.15" customHeight="1" thickBot="1" x14ac:dyDescent="0.3">
      <c r="A169" s="38">
        <f t="shared" si="9"/>
        <v>-140</v>
      </c>
      <c r="B169" s="104" t="str">
        <f t="shared" si="11"/>
        <v/>
      </c>
      <c r="C169" s="45" t="str">
        <f>(IF(AND($C$20&gt;A169,$D$20&lt;A169),"X",) &amp; IF(AND($C$15&gt;A169,$D$15&lt;A169),"X",))</f>
        <v/>
      </c>
      <c r="D169" s="52" t="str">
        <f>(IF(AND($F$15&gt;A169,$G$15&lt;A169),"X",) &amp; IF(AND($F$20&gt;A169,$G$20&lt;A169),"X",))</f>
        <v/>
      </c>
      <c r="E169" s="52" t="str">
        <f t="shared" si="8"/>
        <v/>
      </c>
      <c r="F169" s="45" t="str">
        <f t="shared" si="10"/>
        <v/>
      </c>
    </row>
  </sheetData>
  <mergeCells count="7">
    <mergeCell ref="O9:Q9"/>
    <mergeCell ref="R9:V9"/>
    <mergeCell ref="B32:F32"/>
    <mergeCell ref="A9:B9"/>
    <mergeCell ref="C9:E9"/>
    <mergeCell ref="F9:H9"/>
    <mergeCell ref="I9:M9"/>
  </mergeCells>
  <conditionalFormatting sqref="B34:B169">
    <cfRule type="cellIs" dxfId="1" priority="12" operator="equal">
      <formula>"XX"</formula>
    </cfRule>
  </conditionalFormatting>
  <conditionalFormatting sqref="C34:E169">
    <cfRule type="cellIs" dxfId="11" priority="11" operator="equal">
      <formula>"XX"</formula>
    </cfRule>
  </conditionalFormatting>
  <conditionalFormatting sqref="D34:D90">
    <cfRule type="cellIs" dxfId="10" priority="10" operator="equal">
      <formula>"X"</formula>
    </cfRule>
  </conditionalFormatting>
  <conditionalFormatting sqref="D152:D169 D34:D90">
    <cfRule type="cellIs" dxfId="9" priority="9" operator="equal">
      <formula>"X"</formula>
    </cfRule>
  </conditionalFormatting>
  <conditionalFormatting sqref="C34:E169">
    <cfRule type="cellIs" dxfId="8" priority="8" operator="equal">
      <formula>"X"</formula>
    </cfRule>
  </conditionalFormatting>
  <conditionalFormatting sqref="D91:D151">
    <cfRule type="cellIs" dxfId="7" priority="7" operator="equal">
      <formula>"XX"</formula>
    </cfRule>
  </conditionalFormatting>
  <conditionalFormatting sqref="D91:D151">
    <cfRule type="cellIs" dxfId="6" priority="6" operator="equal">
      <formula>"X"</formula>
    </cfRule>
  </conditionalFormatting>
  <conditionalFormatting sqref="F34:F169">
    <cfRule type="cellIs" dxfId="5" priority="5" operator="equal">
      <formula>"XX"</formula>
    </cfRule>
  </conditionalFormatting>
  <conditionalFormatting sqref="F34:F169">
    <cfRule type="cellIs" dxfId="4" priority="4" operator="equal">
      <formula>"X"</formula>
    </cfRule>
  </conditionalFormatting>
  <conditionalFormatting sqref="F34:F169">
    <cfRule type="cellIs" dxfId="3" priority="3" operator="equal">
      <formula>"XX"</formula>
    </cfRule>
  </conditionalFormatting>
  <conditionalFormatting sqref="F34:F169">
    <cfRule type="cellIs" dxfId="2" priority="2" operator="equal">
      <formula>"X"</formula>
    </cfRule>
  </conditionalFormatting>
  <conditionalFormatting sqref="B34:B169">
    <cfRule type="cellIs" dxfId="0" priority="1" operator="equal">
      <formula>"X"</formula>
    </cfRule>
  </conditionalFormatting>
  <hyperlinks>
    <hyperlink ref="E5" r:id="rId1" xr:uid="{73AD429A-65F4-42F7-B2FB-7C05C3BB4A37}"/>
  </hyperlinks>
  <pageMargins left="0.7" right="0.7" top="0.75" bottom="0.75" header="0.3" footer="0.3"/>
  <pageSetup paperSize="9" orientation="portrait"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26C146FC-107D-45B3-9E3D-59A4F61C52C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Calcul chaine de gain</vt:lpstr>
    </vt:vector>
  </TitlesOfParts>
  <Company>SPHEREA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Jimmy</dc:creator>
  <cp:lastModifiedBy>THOMAS Jimmy</cp:lastModifiedBy>
  <dcterms:created xsi:type="dcterms:W3CDTF">2024-03-26T13:13:57Z</dcterms:created>
  <dcterms:modified xsi:type="dcterms:W3CDTF">2024-03-27T10:23:34Z</dcterms:modified>
</cp:coreProperties>
</file>